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758" activeTab="2"/>
  </bookViews>
  <sheets>
    <sheet name="общий объем" sheetId="25" r:id="rId1"/>
    <sheet name="прил.4" sheetId="11" r:id="rId2"/>
    <sheet name="прил. 6" sheetId="13" r:id="rId3"/>
  </sheets>
  <calcPr calcId="125725"/>
</workbook>
</file>

<file path=xl/calcChain.xml><?xml version="1.0" encoding="utf-8"?>
<calcChain xmlns="http://schemas.openxmlformats.org/spreadsheetml/2006/main">
  <c r="G99" i="13"/>
  <c r="G103"/>
  <c r="G104"/>
  <c r="G105"/>
  <c r="F99" i="11"/>
  <c r="F105"/>
  <c r="F106"/>
  <c r="F107"/>
  <c r="F45"/>
  <c r="F44"/>
  <c r="F43"/>
  <c r="F42"/>
  <c r="G123" i="13" l="1"/>
  <c r="G124"/>
  <c r="F109" i="11"/>
  <c r="F98" s="1"/>
  <c r="F126"/>
  <c r="F125" s="1"/>
  <c r="G88" i="13"/>
  <c r="G89"/>
  <c r="G119"/>
  <c r="G120"/>
  <c r="G121"/>
  <c r="F91" i="11"/>
  <c r="F90" s="1"/>
  <c r="F123"/>
  <c r="F122" s="1"/>
  <c r="F121" s="1"/>
  <c r="G133" i="13"/>
  <c r="G138"/>
  <c r="G143"/>
  <c r="G144"/>
  <c r="G141"/>
  <c r="G140" s="1"/>
  <c r="G139" s="1"/>
  <c r="G68" l="1"/>
  <c r="G75"/>
  <c r="G74" s="1"/>
  <c r="F70" i="11"/>
  <c r="F77"/>
  <c r="F76" s="1"/>
  <c r="F137"/>
  <c r="F136" s="1"/>
  <c r="F138"/>
  <c r="F139"/>
  <c r="F142"/>
  <c r="F141" s="1"/>
  <c r="F146"/>
  <c r="F145" s="1"/>
  <c r="F144" s="1"/>
  <c r="F135" l="1"/>
  <c r="F134" s="1"/>
  <c r="E26" i="25" l="1"/>
  <c r="D26"/>
  <c r="C26"/>
  <c r="E22"/>
  <c r="D22"/>
  <c r="C22"/>
  <c r="E20"/>
  <c r="E19" s="1"/>
  <c r="D20"/>
  <c r="C20"/>
  <c r="E14"/>
  <c r="D14"/>
  <c r="C14"/>
  <c r="E12"/>
  <c r="D12"/>
  <c r="C12"/>
  <c r="C10"/>
  <c r="E9"/>
  <c r="D9"/>
  <c r="C9"/>
  <c r="E30" l="1"/>
  <c r="D19"/>
  <c r="D30" s="1"/>
  <c r="C19"/>
  <c r="C30" s="1"/>
  <c r="F56" i="11" l="1"/>
  <c r="F47"/>
  <c r="G46" i="13" l="1"/>
  <c r="G111"/>
  <c r="G100"/>
  <c r="G98" l="1"/>
  <c r="G97" s="1"/>
  <c r="F30" i="11"/>
  <c r="F130"/>
  <c r="F117"/>
  <c r="F119"/>
  <c r="F113"/>
  <c r="F102"/>
  <c r="F101" s="1"/>
  <c r="F100" s="1"/>
  <c r="F60"/>
  <c r="G150" i="13" l="1"/>
  <c r="G149" s="1"/>
  <c r="G148" s="1"/>
  <c r="G147" s="1"/>
  <c r="G136"/>
  <c r="G135" s="1"/>
  <c r="G134" s="1"/>
  <c r="G132" s="1"/>
  <c r="G130"/>
  <c r="G129" s="1"/>
  <c r="G128" s="1"/>
  <c r="G113"/>
  <c r="G108" s="1"/>
  <c r="G107" s="1"/>
  <c r="G110"/>
  <c r="G109" s="1"/>
  <c r="G94"/>
  <c r="G93" s="1"/>
  <c r="G92" s="1"/>
  <c r="G91" s="1"/>
  <c r="G86"/>
  <c r="G85" s="1"/>
  <c r="G84" s="1"/>
  <c r="G82"/>
  <c r="G81" s="1"/>
  <c r="G80" s="1"/>
  <c r="G79" s="1"/>
  <c r="G72"/>
  <c r="G71" s="1"/>
  <c r="G70"/>
  <c r="G69" s="1"/>
  <c r="G65"/>
  <c r="G64" s="1"/>
  <c r="G57"/>
  <c r="G56" s="1"/>
  <c r="G55" s="1"/>
  <c r="G53"/>
  <c r="G52" s="1"/>
  <c r="G51" s="1"/>
  <c r="G49"/>
  <c r="G48"/>
  <c r="G47" s="1"/>
  <c r="G44"/>
  <c r="G41"/>
  <c r="G39"/>
  <c r="G38" s="1"/>
  <c r="G37" s="1"/>
  <c r="G36" s="1"/>
  <c r="G29"/>
  <c r="G28" s="1"/>
  <c r="G27" s="1"/>
  <c r="G26" s="1"/>
  <c r="G24"/>
  <c r="G23" s="1"/>
  <c r="G22" s="1"/>
  <c r="G21" s="1"/>
  <c r="G19"/>
  <c r="G18" s="1"/>
  <c r="G17" s="1"/>
  <c r="G16" s="1"/>
  <c r="G15" l="1"/>
  <c r="G146"/>
  <c r="G96"/>
  <c r="G127"/>
  <c r="G126" s="1"/>
  <c r="G78"/>
  <c r="G77" s="1"/>
  <c r="G63"/>
  <c r="G62"/>
  <c r="G61" s="1"/>
  <c r="G60" s="1"/>
  <c r="F49" i="11" l="1"/>
  <c r="F48" s="1"/>
  <c r="F50"/>
  <c r="F74" l="1"/>
  <c r="F73" s="1"/>
  <c r="F72"/>
  <c r="F71" s="1"/>
  <c r="F58"/>
  <c r="F57" s="1"/>
  <c r="F54"/>
  <c r="F53" s="1"/>
  <c r="F52" s="1"/>
  <c r="F132" l="1"/>
  <c r="F131" s="1"/>
  <c r="F152"/>
  <c r="F151" s="1"/>
  <c r="F150" s="1"/>
  <c r="F115"/>
  <c r="F112"/>
  <c r="F111" s="1"/>
  <c r="F96"/>
  <c r="F95" s="1"/>
  <c r="F94" s="1"/>
  <c r="F93" s="1"/>
  <c r="F88"/>
  <c r="F87" s="1"/>
  <c r="F86" s="1"/>
  <c r="F84"/>
  <c r="F83" s="1"/>
  <c r="F82" s="1"/>
  <c r="F67"/>
  <c r="F66" s="1"/>
  <c r="F64" s="1"/>
  <c r="F40"/>
  <c r="F39" s="1"/>
  <c r="F38" s="1"/>
  <c r="F37" s="1"/>
  <c r="F29"/>
  <c r="F28" s="1"/>
  <c r="F27" s="1"/>
  <c r="F25"/>
  <c r="F24" s="1"/>
  <c r="F23" s="1"/>
  <c r="F22" s="1"/>
  <c r="F20"/>
  <c r="F19" s="1"/>
  <c r="F18" s="1"/>
  <c r="F17" s="1"/>
  <c r="F148" l="1"/>
  <c r="F149"/>
  <c r="F16"/>
  <c r="F110"/>
  <c r="F129"/>
  <c r="F128" s="1"/>
  <c r="F63"/>
  <c r="F62" s="1"/>
  <c r="F81"/>
  <c r="F80" s="1"/>
  <c r="F79" s="1"/>
  <c r="F65"/>
  <c r="F156" l="1"/>
</calcChain>
</file>

<file path=xl/sharedStrings.xml><?xml version="1.0" encoding="utf-8"?>
<sst xmlns="http://schemas.openxmlformats.org/spreadsheetml/2006/main" count="1037" uniqueCount="220">
  <si>
    <t>к решению Совета депутатов Худайбердинского сельского поселения</t>
  </si>
  <si>
    <t xml:space="preserve"> «О бюджете Худайбердинского сельского поселения </t>
  </si>
  <si>
    <t>Наименование</t>
  </si>
  <si>
    <t>Код функциональной классификации</t>
  </si>
  <si>
    <t>Сумма</t>
  </si>
  <si>
    <t>раздел</t>
  </si>
  <si>
    <t>подраздел</t>
  </si>
  <si>
    <t>целевая статья</t>
  </si>
  <si>
    <t>Группа видов расхода</t>
  </si>
  <si>
    <t>Администрация Худайбердинского сельского поселения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</si>
  <si>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</si>
  <si>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</si>
  <si>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</t>
  </si>
  <si>
    <t>Расходы общегосударственного характера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</si>
  <si>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</si>
  <si>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</si>
  <si>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и субъектов Российской Федерации, местных администраций</t>
  </si>
  <si>
    <t>Финансовое обеспечение выполнения функций муниципальными органами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</si>
  <si>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</si>
  <si>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</si>
  <si>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</si>
  <si>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</si>
  <si>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Реализация переданных государственных  на осуществление первичного воинского учета на территориях, где отсутствуют военные комиссариаты</t>
  </si>
  <si>
    <t>Национальная экономика</t>
  </si>
  <si>
    <t>Дорожное хозяйство (дорожные фонды)</t>
  </si>
  <si>
    <t>Иные расходы на реализацию отраслевых мероприятий</t>
  </si>
  <si>
    <t>Другие вопросы в области национальной экономики</t>
  </si>
  <si>
    <t>Иные межбюджетные трансферты местным бюджетам</t>
  </si>
  <si>
    <t>Мероприятия в сфере малого предпринимательства</t>
  </si>
  <si>
    <t>Межбюджетные трансферты</t>
  </si>
  <si>
    <t>Жилищно-коммунальное хозяйство</t>
  </si>
  <si>
    <t>Благоустройство</t>
  </si>
  <si>
    <t>Уличное освещение</t>
  </si>
  <si>
    <t>Прочее благоустройство</t>
  </si>
  <si>
    <t>Культура, кинематография</t>
  </si>
  <si>
    <t>Культура</t>
  </si>
  <si>
    <t>Финансовое обеспечение муниципального задания на оказание муниципальных услуг (выполнение работ)</t>
  </si>
  <si>
    <t xml:space="preserve">Учреждения культуры </t>
  </si>
  <si>
    <t>Предоставление субсидий бюджетным, автономным учреждениям и иным некоммерческим организациям</t>
  </si>
  <si>
    <t>Социальная политика</t>
  </si>
  <si>
    <t>Социальное обеспечение населения</t>
  </si>
  <si>
    <t>Выполнение публичных обязательств перед физическим лицом, подлежащих исполнению в денежной форме</t>
  </si>
  <si>
    <t>Социальное обеспечение и иные выплаты населению</t>
  </si>
  <si>
    <t>Физическая культура и спорт</t>
  </si>
  <si>
    <t>Массовый спорт</t>
  </si>
  <si>
    <t>Мероприятия в сфере физической культуры и спорта</t>
  </si>
  <si>
    <t>ВСЕГО РАСХОДОВ</t>
  </si>
  <si>
    <t>Приложение 6</t>
  </si>
  <si>
    <t>Ведомственная структура</t>
  </si>
  <si>
    <t>ведомство</t>
  </si>
  <si>
    <t xml:space="preserve">                                                                                                                                       </t>
  </si>
  <si>
    <t>01</t>
  </si>
  <si>
    <t>00</t>
  </si>
  <si>
    <t>02</t>
  </si>
  <si>
    <t>03</t>
  </si>
  <si>
    <t>04</t>
  </si>
  <si>
    <t>06</t>
  </si>
  <si>
    <t>09</t>
  </si>
  <si>
    <t>12</t>
  </si>
  <si>
    <t>05</t>
  </si>
  <si>
    <t>08</t>
  </si>
  <si>
    <t>0500746005</t>
  </si>
  <si>
    <t>0500746001</t>
  </si>
  <si>
    <t>0500700000</t>
  </si>
  <si>
    <t>0201044030</t>
  </si>
  <si>
    <t>0201000000</t>
  </si>
  <si>
    <t>0200000000</t>
  </si>
  <si>
    <t>0300745120</t>
  </si>
  <si>
    <t>0300700000</t>
  </si>
  <si>
    <t>0300000000</t>
  </si>
  <si>
    <t>000</t>
  </si>
  <si>
    <t>200</t>
  </si>
  <si>
    <t>мероприятия по благоустройству</t>
  </si>
  <si>
    <t>800</t>
  </si>
  <si>
    <t>иные бюджетные ассигнования</t>
  </si>
  <si>
    <t>Муниципальная программы Аргаяшского муниципального района "Развитие дорожного хозяйства в  Аргаяшском муниципальном  районе на 2017-2019 годы"</t>
  </si>
  <si>
    <r>
      <t xml:space="preserve">                                                                 </t>
    </r>
    <r>
      <rPr>
        <sz val="11"/>
        <color theme="1"/>
        <rFont val="Times New Roman"/>
        <family val="1"/>
        <charset val="204"/>
      </rPr>
      <t>(тыс. руб.)</t>
    </r>
  </si>
  <si>
    <t>Приложение 4</t>
  </si>
  <si>
    <t>100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</si>
  <si>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</si>
  <si>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</si>
  <si>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</si>
  <si>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5110743151</t>
  </si>
  <si>
    <t>5110700000</t>
  </si>
  <si>
    <t>5110000000</t>
  </si>
  <si>
    <t>5100000000</t>
  </si>
  <si>
    <t>0500746000</t>
  </si>
  <si>
    <t>0000000000</t>
  </si>
  <si>
    <t>Председатель представительного органа муниципального образования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</si>
  <si>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</si>
  <si>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500</t>
  </si>
  <si>
    <t>Муниципальная целевая программа «Развитие культуры в сфере обеспечения досуга населения Худайбердинского сельского поселения на период 2019 -2021 г.г.»</t>
  </si>
  <si>
    <t>Пенсии за выслугу лет  муниципальным служащим Худайбердинского сельского поселения в соответствии с решением Совета депутатов   Худайбердинского сельского поселения от 29.04.2011 № 6 «Об утверждении Положения о  назначении, перерасчете и выплате пенсии за выслугу лет   лицам,  замещавшим должности  муниципальной службы в органах местного самоуправления Худайбердинского сельского поселения. Пенсии за выслугу лет  выборным лицам Худайбердинского сельского поселения в соответствии с решением Совета депутатов   Худайбердинского сельского поселения от 29.11.2017 № 32 «Об утверждении Положения об условиях, порядке  назначении, перерасчете и выплаты ежемесячной доплаты к страховой пенсии выбрным лицам, осуществляющим свои полномочия на постоянной основе в органах местного самоуправления Худайбердинского сельского поселения</t>
  </si>
  <si>
    <t>Муниципальная целевая программа «Развитие физической культуры и спорта Худайбердинского сельского поселения на период 2019 -2021 г.г.»</t>
  </si>
  <si>
    <t>Осуществление внутреннего муниципального фиансового контроля</t>
  </si>
  <si>
    <t xml:space="preserve">Государственная программа Челябинской области "Обеспечение общественного порядка и противодействие преступности в Челябинской области" </t>
  </si>
  <si>
    <t>Другие общегосударственные вопросы</t>
  </si>
  <si>
    <t>13</t>
  </si>
  <si>
    <t>Другие мероприятия по реализации муниципальных функций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</si>
  <si>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</si>
  <si>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</si>
  <si>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</si>
  <si>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</si>
  <si>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</si>
  <si>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</si>
  <si>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Иные бюджетные ассигнования</t>
  </si>
  <si>
    <t>Содержание и обслуживание имущества казны сельского поселения</t>
  </si>
  <si>
    <t>Подпрограмма «Организация деятельности государственных органов и граждан в обеспечении общественной безопасности»</t>
  </si>
  <si>
    <t>Подпрограмма "Содержание автомобильных дорог общего пользования местного значения в границах  населенных пунктов поселений"</t>
  </si>
  <si>
    <t>Содержание автомобильных дорог общего пользования местного значения в границах  населенных пунктов поселений</t>
  </si>
  <si>
    <t>5130700000</t>
  </si>
  <si>
    <t>5130743153</t>
  </si>
  <si>
    <t>5130000000</t>
  </si>
  <si>
    <t>Мероприятия по обеспечению противопожарной безопасности</t>
  </si>
  <si>
    <t>Подпрограмма "Содержаниеавтомобильных дорог общего пользования местного значения вне границ населенных пунктов"</t>
  </si>
  <si>
    <t>Содержание  автомобильных дорог общего пользования местного значения вне границ населенных пунктов</t>
  </si>
  <si>
    <t xml:space="preserve">Муниципальная целевая программа «Благоустройство населенных пунктов Худайбердинского сельского поселения» </t>
  </si>
  <si>
    <t>Дотации бюджетам сельских поселений на выравнивание бюджетной обеспеченности из бюджетов муниципальных районов</t>
  </si>
  <si>
    <t>на 2021 год и на плановый период 2022 и 2023 годов»</t>
  </si>
  <si>
    <t>расходов бюджета Худайбердинского сельского поселения на 2021 год</t>
  </si>
  <si>
    <t>Распределение бюджетных ассигнований по разделам, подразделам, целевым статьям и группам видов расходов классификации расходов бюджета Худайбердинского сельского поселения на 2021 год</t>
  </si>
  <si>
    <r>
      <t xml:space="preserve">                                                                 </t>
    </r>
    <r>
      <rPr>
        <sz val="12"/>
        <color theme="1"/>
        <rFont val="Times New Roman"/>
        <family val="1"/>
        <charset val="204"/>
      </rPr>
      <t>(тыс. руб.)</t>
    </r>
  </si>
  <si>
    <t>Обеспечение проживающих в поселении и нуждающих в жилых помещениях малоимущих граждан жилыми помещениями организация строительства и содержания муниципального жилого фонда, создание условий для жилищного строительства, а также иных полномочий</t>
  </si>
  <si>
    <t>иные межбюджетные транферты</t>
  </si>
  <si>
    <t>Муниципальная программы Аргаяшского муниципального района "Развитие дорожного хозяйства в  Аргаяшском муниципальном  районе на 2020-2023 годы"</t>
  </si>
  <si>
    <t>Организация в границах поселения электро-, тепло-, газо-, и водоснабжения населения, водоотведение, снабжения населения топливом</t>
  </si>
  <si>
    <t>Коммунальное хозяйство</t>
  </si>
  <si>
    <t>Организация сбора и вывоза бытовых отходов и мусора</t>
  </si>
  <si>
    <t>Организация и содержание мест захоронения</t>
  </si>
  <si>
    <t>9900700000</t>
  </si>
  <si>
    <t>9900743511</t>
  </si>
  <si>
    <t>9900746002</t>
  </si>
  <si>
    <t>9900746004</t>
  </si>
  <si>
    <t>Межбюджетные трансферты бюджетам муниципальных районов из бюджетов поселений на осуществление  части полномочий по решению вопросов местного значения в соответствии с заключенными соглашениями</t>
  </si>
  <si>
    <t>от 25.12.2020 года № 33</t>
  </si>
  <si>
    <t xml:space="preserve">     Общий объем доходов по основным источникам  </t>
  </si>
  <si>
    <t>Худайбердинского сельского поселения</t>
  </si>
  <si>
    <t xml:space="preserve">на 2021 год </t>
  </si>
  <si>
    <t xml:space="preserve">                                                                                                                                                                   тыс. руб.</t>
  </si>
  <si>
    <t xml:space="preserve">Код </t>
  </si>
  <si>
    <t xml:space="preserve"> Наименование кода поступлений в бюджет группы,подгруппы,статьи,подстатьи,элемента,подвида доходов,классификации операций сектора государственного управления</t>
  </si>
  <si>
    <t>Сумма год</t>
  </si>
  <si>
    <t>Сумма на 2022 год</t>
  </si>
  <si>
    <t>Сумма на 2023 год</t>
  </si>
  <si>
    <t>000 1 00 00000 00 0000 000</t>
  </si>
  <si>
    <t>Налоговые и неналоговые доходы</t>
  </si>
  <si>
    <t>000 1 01 00000 00 0000 110</t>
  </si>
  <si>
    <t>Налоги на прибыль, доходы</t>
  </si>
  <si>
    <t>182 1 01 02010 01 0000 000</t>
  </si>
  <si>
    <t>Налог на доходы физических лиц с доходов, источником которых является налоговый агент, за исключением доходов, в 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</si>
  <si>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000 1 06 00000 00 0000 000</t>
  </si>
  <si>
    <t>Налоги на имущество</t>
  </si>
  <si>
    <t>182 1 06 01030 10 0000 110</t>
  </si>
  <si>
    <t>Налог на имущество  физических лиц взимаемый по ставкам, применяемым к объектам налогообложения, расположенным в границах  сельских поселений</t>
  </si>
  <si>
    <t>000 1 06 06000 00 0000 000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</si>
  <si>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</si>
  <si>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</si>
  <si>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</si>
  <si>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</si>
  <si>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</si>
  <si>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000 1 11 00000 00 0000 000</t>
  </si>
  <si>
    <t>Доходы от использования имущества,находящегося в муниципальной и государственной собственности</t>
  </si>
  <si>
    <t>538 1 11 05075 10 0000 120</t>
  </si>
  <si>
    <t>000 2 00 00000 00 0000 000</t>
  </si>
  <si>
    <t>Безвозмездные поступления</t>
  </si>
  <si>
    <t>000 2 02 10000 00 0000 150</t>
  </si>
  <si>
    <t xml:space="preserve"> Дотации бюджетам бюджетной системы Российской Федерации</t>
  </si>
  <si>
    <t>546 2 02 16001 10 0000 150</t>
  </si>
  <si>
    <t xml:space="preserve">000 2 02 30000 00 0000 150 </t>
  </si>
  <si>
    <t>Субвенции бюджетам субъектов Российской Федерации и муниципальных образований</t>
  </si>
  <si>
    <t>546 2 0235118 10 0000 150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</si>
  <si>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</si>
  <si>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546 2 02 03024 10 0000 150</t>
  </si>
  <si>
    <t>542 2 02 29999 1 00000 150</t>
  </si>
  <si>
    <t>000 2 02 40000 00 0000 150</t>
  </si>
  <si>
    <t>Иные межбюджетные трансферты</t>
  </si>
  <si>
    <t>546 2 02 40014 10 0000 150</t>
  </si>
  <si>
    <t>Межбюджетные трансферты,передаваемые бюджетам сельских поселений из бюджета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</si>
  <si>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Доходы- Всего</t>
  </si>
  <si>
    <t>Государственная программа Челябинской области «Развитие социальной защиты населения в Челябинской области» на 2017-2019 годы</t>
  </si>
  <si>
    <t>2800000000</t>
  </si>
  <si>
    <t>Подпрограмма «Повышение качества жизни граждан пожилого возраста и иных категорий граждан»</t>
  </si>
  <si>
    <t>2820000000</t>
  </si>
  <si>
    <t>Реализация иных муниципальных функций в области социальной политики</t>
  </si>
  <si>
    <t>2820600000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</si>
  <si>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</si>
  <si>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2820628380</t>
  </si>
  <si>
    <t>Субсидии бюджетным и автономным учреждениям на иные цели</t>
  </si>
  <si>
    <t>2822000000</t>
  </si>
  <si>
    <t>2822028380</t>
  </si>
  <si>
    <t>Муниципальная программа "Об осуществлении мероприятий гражданской обороны, защита населения и территории аргаяшского муниципального райцона от чрезвычайных ситуаций природного и технегенного характера, развитие единой дежурной</t>
  </si>
  <si>
    <t>Защита населения и территории от чрезвычайных ситуаций природного и техногенного характера, пожарная безопасность</t>
  </si>
  <si>
    <t>600</t>
  </si>
  <si>
    <t>Муниципальная программа "Развитие жилищно-коммунального хозяйства, инфраструктуры и экологические мероприятия аргаяшского муниципального района</t>
  </si>
  <si>
    <t>Подпрограмма "Природноохранные мероприятия, оздоровление экологической обстановки в Аргаяшском муниципальном районе"</t>
  </si>
  <si>
    <t>Реализация инициативных проектов</t>
  </si>
  <si>
    <t>5140000000</t>
  </si>
  <si>
    <t>Подпрограмма "Капитальный ремонт и ремонт автомобмльных дорог общего пользования местного значения вне границ населенных пунктов"</t>
  </si>
  <si>
    <t>5140700000</t>
  </si>
  <si>
    <t>Капитальный ремонт и ремонт автомобильных дорог общего пользования местного значения вне границ населенных пунктов</t>
  </si>
  <si>
    <t>5140743154</t>
  </si>
  <si>
    <t>Муниципальная программа энергосбережения и повышения энергетической эффективности Аргаяшского муниципального района</t>
  </si>
  <si>
    <t>Мероприятия по энергосбережению и повышению энергетической эффективности</t>
  </si>
  <si>
    <t>000 2 07 00000 00 0000 150</t>
  </si>
  <si>
    <t xml:space="preserve">Прочие безвозмездные поступления </t>
  </si>
  <si>
    <t>542 2 07 05030 10 0000 150</t>
  </si>
  <si>
    <t>Прочие безвозмездные поступления в бюджеты сельских поселений</t>
  </si>
  <si>
    <t>Мероприятия в области коммунального хозяйства</t>
  </si>
  <si>
    <t>11</t>
  </si>
  <si>
    <t>300</t>
  </si>
  <si>
    <t>9900743515</t>
  </si>
  <si>
    <t>Приложение 1 к решению № 30 от 03.09.21 .г</t>
  </si>
  <si>
    <t>ПП "Организация деятельности предприятий ЖКХ"</t>
  </si>
  <si>
    <t>Предоставление субсидий теплоснабжающим организациям на финансовое обеспечение затрат, частичное погашение задолженности за ТЭР</t>
  </si>
  <si>
    <t>Приложение 2 к решению № 30  от 03.09.2021 г.</t>
  </si>
  <si>
    <t>Приложение 3 к решению № 30  от 03.09.2021 г.</t>
  </si>
  <si>
    <t>6300000000</t>
  </si>
  <si>
    <t>6360000000</t>
  </si>
  <si>
    <t>6360700000</t>
  </si>
  <si>
    <t>6360743514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</si>
</sst>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ourier New"/>
      <family val="3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theme="1"/>
      <name val="Courier New"/>
      <family val="3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justify"/>
    </xf>
    <xf numFmtId="0" fontId="0" fillId="0" borderId="0" xfId="0" applyFill="1" applyBorder="1"/>
    <xf numFmtId="0" fontId="2" fillId="0" borderId="0" xfId="0" applyFont="1" applyFill="1"/>
    <xf numFmtId="0" fontId="0" fillId="0" borderId="0" xfId="0" applyFont="1" applyFill="1"/>
    <xf numFmtId="0" fontId="2" fillId="0" borderId="1" xfId="0" applyFont="1" applyFill="1" applyBorder="1" applyAlignment="1">
      <alignment textRotation="90" wrapText="1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/>
    </xf>
    <xf numFmtId="0" fontId="3" fillId="0" borderId="1" xfId="0" applyFont="1" applyFill="1" applyBorder="1" applyAlignment="1">
      <alignment horizontal="justify" vertical="top"/>
    </xf>
    <xf numFmtId="2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2" fontId="9" fillId="0" borderId="1" xfId="0" applyNumberFormat="1" applyFon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justify" vertical="top"/>
    </xf>
    <xf numFmtId="2" fontId="3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justify"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top" wrapText="1"/>
    </xf>
    <xf numFmtId="49" fontId="7" fillId="0" borderId="1" xfId="0" applyNumberFormat="1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/>
    </xf>
    <xf numFmtId="2" fontId="8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justify" vertical="top"/>
    </xf>
    <xf numFmtId="0" fontId="3" fillId="0" borderId="1" xfId="0" applyFont="1" applyFill="1" applyBorder="1" applyAlignment="1">
      <alignment horizontal="justify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justify" vertical="top" wrapText="1"/>
    </xf>
    <xf numFmtId="49" fontId="11" fillId="0" borderId="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2" fontId="11" fillId="0" borderId="1" xfId="0" applyNumberFormat="1" applyFont="1" applyFill="1" applyBorder="1" applyAlignment="1">
      <alignment horizontal="center" vertical="top"/>
    </xf>
    <xf numFmtId="2" fontId="0" fillId="0" borderId="0" xfId="0" applyNumberFormat="1" applyFill="1"/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 wrapText="1"/>
    </xf>
    <xf numFmtId="2" fontId="3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 wrapText="1"/>
    </xf>
    <xf numFmtId="2" fontId="6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 wrapText="1"/>
    </xf>
    <xf numFmtId="49" fontId="11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 wrapText="1"/>
    </xf>
    <xf numFmtId="2" fontId="11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right" wrapText="1"/>
    </xf>
    <xf numFmtId="49" fontId="7" fillId="0" borderId="1" xfId="0" applyNumberFormat="1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right" wrapText="1"/>
    </xf>
    <xf numFmtId="49" fontId="8" fillId="0" borderId="1" xfId="0" applyNumberFormat="1" applyFont="1" applyFill="1" applyBorder="1" applyAlignment="1">
      <alignment horizontal="right"/>
    </xf>
    <xf numFmtId="2" fontId="8" fillId="0" borderId="1" xfId="0" applyNumberFormat="1" applyFont="1" applyFill="1" applyBorder="1" applyAlignment="1">
      <alignment horizontal="right"/>
    </xf>
    <xf numFmtId="2" fontId="9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13" fillId="0" borderId="0" xfId="0" applyFont="1" applyFill="1"/>
    <xf numFmtId="0" fontId="2" fillId="0" borderId="1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5" fillId="0" borderId="1" xfId="0" applyFont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Alignment="1"/>
    <xf numFmtId="0" fontId="14" fillId="0" borderId="0" xfId="0" applyFont="1" applyAlignment="1"/>
    <xf numFmtId="0" fontId="14" fillId="0" borderId="0" xfId="0" applyFont="1" applyBorder="1" applyAlignment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/>
    <xf numFmtId="164" fontId="15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/>
    </xf>
    <xf numFmtId="2" fontId="16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/>
    <xf numFmtId="164" fontId="18" fillId="0" borderId="1" xfId="0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top"/>
    </xf>
    <xf numFmtId="0" fontId="18" fillId="0" borderId="1" xfId="0" applyNumberFormat="1" applyFont="1" applyBorder="1" applyAlignment="1">
      <alignment vertical="top" wrapText="1"/>
    </xf>
    <xf numFmtId="164" fontId="17" fillId="0" borderId="1" xfId="0" applyNumberFormat="1" applyFont="1" applyBorder="1" applyAlignment="1">
      <alignment horizontal="center" vertical="top"/>
    </xf>
    <xf numFmtId="2" fontId="17" fillId="0" borderId="1" xfId="0" applyNumberFormat="1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164" fontId="18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164" fontId="17" fillId="0" borderId="1" xfId="0" applyNumberFormat="1" applyFont="1" applyBorder="1" applyAlignment="1">
      <alignment horizontal="center" vertical="top" wrapText="1"/>
    </xf>
    <xf numFmtId="2" fontId="17" fillId="0" borderId="1" xfId="0" applyNumberFormat="1" applyFont="1" applyBorder="1" applyAlignment="1">
      <alignment horizontal="center" vertical="top" wrapText="1"/>
    </xf>
    <xf numFmtId="2" fontId="18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2" fontId="15" fillId="0" borderId="1" xfId="0" applyNumberFormat="1" applyFont="1" applyBorder="1" applyAlignment="1">
      <alignment horizontal="center" vertical="top" wrapText="1"/>
    </xf>
    <xf numFmtId="2" fontId="15" fillId="0" borderId="1" xfId="0" applyNumberFormat="1" applyFont="1" applyBorder="1" applyAlignment="1">
      <alignment vertical="top" wrapText="1"/>
    </xf>
    <xf numFmtId="2" fontId="16" fillId="0" borderId="1" xfId="0" applyNumberFormat="1" applyFont="1" applyBorder="1" applyAlignment="1">
      <alignment horizontal="center" vertical="top"/>
    </xf>
    <xf numFmtId="0" fontId="18" fillId="0" borderId="1" xfId="0" applyFont="1" applyBorder="1" applyAlignment="1">
      <alignment horizontal="left" vertical="top" wrapText="1"/>
    </xf>
    <xf numFmtId="2" fontId="17" fillId="0" borderId="1" xfId="0" applyNumberFormat="1" applyFont="1" applyBorder="1" applyAlignment="1">
      <alignment vertical="top" wrapText="1"/>
    </xf>
    <xf numFmtId="2" fontId="18" fillId="0" borderId="1" xfId="0" applyNumberFormat="1" applyFont="1" applyBorder="1" applyAlignment="1">
      <alignment vertical="top" wrapText="1"/>
    </xf>
    <xf numFmtId="0" fontId="18" fillId="0" borderId="1" xfId="0" applyFont="1" applyBorder="1" applyAlignment="1">
      <alignment horizontal="center" vertical="top"/>
    </xf>
    <xf numFmtId="164" fontId="18" fillId="0" borderId="1" xfId="0" applyNumberFormat="1" applyFont="1" applyBorder="1" applyAlignment="1">
      <alignment horizontal="center" vertical="top"/>
    </xf>
    <xf numFmtId="2" fontId="18" fillId="0" borderId="1" xfId="0" applyNumberFormat="1" applyFont="1" applyBorder="1" applyAlignment="1">
      <alignment horizontal="right" vertical="top" wrapText="1"/>
    </xf>
    <xf numFmtId="2" fontId="18" fillId="0" borderId="1" xfId="0" applyNumberFormat="1" applyFont="1" applyBorder="1" applyAlignment="1">
      <alignment vertical="top"/>
    </xf>
    <xf numFmtId="2" fontId="17" fillId="0" borderId="1" xfId="0" applyNumberFormat="1" applyFont="1" applyBorder="1" applyAlignment="1">
      <alignment vertical="top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wrapText="1"/>
    </xf>
    <xf numFmtId="2" fontId="15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9" fillId="0" borderId="1" xfId="0" applyFont="1" applyBorder="1" applyAlignment="1">
      <alignment vertical="center"/>
    </xf>
    <xf numFmtId="0" fontId="18" fillId="0" borderId="1" xfId="0" applyFont="1" applyBorder="1" applyAlignment="1">
      <alignment vertical="top"/>
    </xf>
    <xf numFmtId="0" fontId="17" fillId="0" borderId="1" xfId="0" applyFont="1" applyBorder="1" applyAlignment="1">
      <alignment vertical="top"/>
    </xf>
    <xf numFmtId="0" fontId="0" fillId="0" borderId="0" xfId="0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15" fillId="0" borderId="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 wrapText="1"/>
    </xf>
    <xf numFmtId="0" fontId="17" fillId="0" borderId="10" xfId="0" applyFont="1" applyBorder="1"/>
    <xf numFmtId="164" fontId="15" fillId="0" borderId="8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opLeftCell="A25" workbookViewId="0">
      <selection activeCell="D2" sqref="A2:XFD2"/>
    </sheetView>
  </sheetViews>
  <sheetFormatPr defaultRowHeight="15"/>
  <cols>
    <col min="1" max="1" width="21.85546875" customWidth="1"/>
    <col min="2" max="2" width="41.140625" customWidth="1"/>
    <col min="3" max="3" width="10.28515625" customWidth="1"/>
    <col min="4" max="4" width="7.5703125" customWidth="1"/>
    <col min="5" max="5" width="9.42578125" customWidth="1"/>
  </cols>
  <sheetData>
    <row r="1" spans="1:5" s="74" customFormat="1">
      <c r="B1" s="123" t="s">
        <v>211</v>
      </c>
      <c r="C1" s="123"/>
      <c r="D1" s="123"/>
      <c r="E1" s="123"/>
    </row>
    <row r="2" spans="1:5" ht="8.25" customHeight="1">
      <c r="A2" s="124" t="s">
        <v>135</v>
      </c>
      <c r="B2" s="124"/>
      <c r="C2" s="124"/>
      <c r="D2" s="76"/>
      <c r="E2" s="73"/>
    </row>
    <row r="3" spans="1:5">
      <c r="A3" s="124"/>
      <c r="B3" s="124"/>
      <c r="C3" s="124"/>
      <c r="D3" s="76"/>
      <c r="E3" s="73"/>
    </row>
    <row r="4" spans="1:5">
      <c r="A4" s="124" t="s">
        <v>136</v>
      </c>
      <c r="B4" s="124"/>
      <c r="C4" s="124"/>
      <c r="D4" s="77"/>
      <c r="E4" s="73"/>
    </row>
    <row r="5" spans="1:5">
      <c r="A5" s="125" t="s">
        <v>137</v>
      </c>
      <c r="B5" s="125"/>
      <c r="C5" s="125"/>
      <c r="D5" s="78"/>
      <c r="E5" s="73"/>
    </row>
    <row r="6" spans="1:5">
      <c r="A6" s="126" t="s">
        <v>138</v>
      </c>
      <c r="B6" s="126"/>
      <c r="C6" s="126"/>
      <c r="D6" s="126"/>
      <c r="E6" s="126"/>
    </row>
    <row r="7" spans="1:5">
      <c r="A7" s="127" t="s">
        <v>139</v>
      </c>
      <c r="B7" s="129" t="s">
        <v>140</v>
      </c>
      <c r="C7" s="131" t="s">
        <v>141</v>
      </c>
      <c r="D7" s="127" t="s">
        <v>142</v>
      </c>
      <c r="E7" s="134" t="s">
        <v>143</v>
      </c>
    </row>
    <row r="8" spans="1:5" ht="52.5" customHeight="1">
      <c r="A8" s="128"/>
      <c r="B8" s="130"/>
      <c r="C8" s="132"/>
      <c r="D8" s="133"/>
      <c r="E8" s="134"/>
    </row>
    <row r="9" spans="1:5">
      <c r="A9" s="79" t="s">
        <v>144</v>
      </c>
      <c r="B9" s="80" t="s">
        <v>145</v>
      </c>
      <c r="C9" s="81">
        <f>C10+C12+C15+C16+C17</f>
        <v>866</v>
      </c>
      <c r="D9" s="82">
        <f>D10+D12+D15+D16+D17</f>
        <v>869</v>
      </c>
      <c r="E9" s="83">
        <f>E10+E12+E15+E16+E17</f>
        <v>872</v>
      </c>
    </row>
    <row r="10" spans="1:5">
      <c r="A10" s="84" t="s">
        <v>146</v>
      </c>
      <c r="B10" s="85" t="s">
        <v>147</v>
      </c>
      <c r="C10" s="86">
        <f>C11</f>
        <v>62</v>
      </c>
      <c r="D10" s="87">
        <v>65</v>
      </c>
      <c r="E10" s="88">
        <v>68</v>
      </c>
    </row>
    <row r="11" spans="1:5" ht="76.5" customHeight="1">
      <c r="A11" s="89" t="s">
        <v>148</v>
      </c>
      <c r="B11" s="90" t="s">
        <v>149</v>
      </c>
      <c r="C11" s="91">
        <v>62</v>
      </c>
      <c r="D11" s="92">
        <v>65</v>
      </c>
      <c r="E11" s="92">
        <v>68</v>
      </c>
    </row>
    <row r="12" spans="1:5" ht="13.5" customHeight="1">
      <c r="A12" s="93" t="s">
        <v>150</v>
      </c>
      <c r="B12" s="94" t="s">
        <v>151</v>
      </c>
      <c r="C12" s="95">
        <f>C13</f>
        <v>157</v>
      </c>
      <c r="D12" s="95">
        <f t="shared" ref="D12:E12" si="0">D13</f>
        <v>157</v>
      </c>
      <c r="E12" s="95">
        <f t="shared" si="0"/>
        <v>157</v>
      </c>
    </row>
    <row r="13" spans="1:5" ht="51" customHeight="1">
      <c r="A13" s="96" t="s">
        <v>152</v>
      </c>
      <c r="B13" s="97" t="s">
        <v>153</v>
      </c>
      <c r="C13" s="98">
        <v>157</v>
      </c>
      <c r="D13" s="99">
        <v>157</v>
      </c>
      <c r="E13" s="92">
        <v>157</v>
      </c>
    </row>
    <row r="14" spans="1:5" ht="11.25" customHeight="1">
      <c r="A14" s="93" t="s">
        <v>154</v>
      </c>
      <c r="B14" s="94" t="s">
        <v>155</v>
      </c>
      <c r="C14" s="95">
        <f>C15+C16</f>
        <v>624</v>
      </c>
      <c r="D14" s="100">
        <f>D15+D16</f>
        <v>624</v>
      </c>
      <c r="E14" s="92">
        <f>E15+E16</f>
        <v>624</v>
      </c>
    </row>
    <row r="15" spans="1:5" ht="39" customHeight="1">
      <c r="A15" s="96" t="s">
        <v>156</v>
      </c>
      <c r="B15" s="94" t="s">
        <v>157</v>
      </c>
      <c r="C15" s="95">
        <v>224</v>
      </c>
      <c r="D15" s="100">
        <v>224</v>
      </c>
      <c r="E15" s="92">
        <v>224</v>
      </c>
    </row>
    <row r="16" spans="1:5" ht="38.25" customHeight="1">
      <c r="A16" s="96" t="s">
        <v>158</v>
      </c>
      <c r="B16" s="94" t="s">
        <v>159</v>
      </c>
      <c r="C16" s="98">
        <v>400</v>
      </c>
      <c r="D16" s="99">
        <v>400</v>
      </c>
      <c r="E16" s="92">
        <v>400</v>
      </c>
    </row>
    <row r="17" spans="1:5" ht="38.25" customHeight="1">
      <c r="A17" s="93" t="s">
        <v>160</v>
      </c>
      <c r="B17" s="94" t="s">
        <v>161</v>
      </c>
      <c r="C17" s="95">
        <v>23</v>
      </c>
      <c r="D17" s="100">
        <v>23</v>
      </c>
      <c r="E17" s="92">
        <v>23</v>
      </c>
    </row>
    <row r="18" spans="1:5" ht="37.5" customHeight="1">
      <c r="A18" s="96" t="s">
        <v>162</v>
      </c>
      <c r="B18" s="97" t="s">
        <v>81</v>
      </c>
      <c r="C18" s="98">
        <v>23</v>
      </c>
      <c r="D18" s="99">
        <v>23</v>
      </c>
      <c r="E18" s="92">
        <v>23</v>
      </c>
    </row>
    <row r="19" spans="1:5" ht="23.25" customHeight="1">
      <c r="A19" s="101" t="s">
        <v>163</v>
      </c>
      <c r="B19" s="102" t="s">
        <v>164</v>
      </c>
      <c r="C19" s="103">
        <f>C20+C22+C25+C26</f>
        <v>10768.3</v>
      </c>
      <c r="D19" s="104">
        <f>D20+D22+D26</f>
        <v>1826.9</v>
      </c>
      <c r="E19" s="105">
        <f>E20+E22+E26</f>
        <v>1941</v>
      </c>
    </row>
    <row r="20" spans="1:5" ht="25.5" customHeight="1">
      <c r="A20" s="93" t="s">
        <v>165</v>
      </c>
      <c r="B20" s="106" t="s">
        <v>166</v>
      </c>
      <c r="C20" s="95">
        <f>C21</f>
        <v>1077.7</v>
      </c>
      <c r="D20" s="107">
        <f>D21</f>
        <v>821.4</v>
      </c>
      <c r="E20" s="107">
        <f>E21</f>
        <v>899</v>
      </c>
    </row>
    <row r="21" spans="1:5" ht="36.75" customHeight="1">
      <c r="A21" s="96" t="s">
        <v>167</v>
      </c>
      <c r="B21" s="97" t="s">
        <v>117</v>
      </c>
      <c r="C21" s="98">
        <v>1077.7</v>
      </c>
      <c r="D21" s="108">
        <v>821.4</v>
      </c>
      <c r="E21" s="92">
        <v>899</v>
      </c>
    </row>
    <row r="22" spans="1:5" ht="24" customHeight="1">
      <c r="A22" s="109" t="s">
        <v>168</v>
      </c>
      <c r="B22" s="94" t="s">
        <v>169</v>
      </c>
      <c r="C22" s="110">
        <f>C23+C24</f>
        <v>240.5</v>
      </c>
      <c r="D22" s="111">
        <f>D23</f>
        <v>114.4</v>
      </c>
      <c r="E22" s="92">
        <f>E23</f>
        <v>118.7</v>
      </c>
    </row>
    <row r="23" spans="1:5" ht="51" customHeight="1">
      <c r="A23" s="89" t="s">
        <v>170</v>
      </c>
      <c r="B23" s="97" t="s">
        <v>171</v>
      </c>
      <c r="C23" s="91">
        <v>113.4</v>
      </c>
      <c r="D23" s="107">
        <v>114.4</v>
      </c>
      <c r="E23" s="92">
        <v>118.7</v>
      </c>
    </row>
    <row r="24" spans="1:5" ht="38.25" customHeight="1">
      <c r="A24" s="89" t="s">
        <v>172</v>
      </c>
      <c r="B24" s="97" t="s">
        <v>79</v>
      </c>
      <c r="C24" s="91">
        <v>127.1</v>
      </c>
      <c r="D24" s="112">
        <v>0</v>
      </c>
      <c r="E24" s="92">
        <v>0</v>
      </c>
    </row>
    <row r="25" spans="1:5" ht="15.75" customHeight="1">
      <c r="A25" s="89" t="s">
        <v>173</v>
      </c>
      <c r="B25" s="97" t="s">
        <v>80</v>
      </c>
      <c r="C25" s="91">
        <v>4876.8999999999996</v>
      </c>
      <c r="D25" s="112">
        <v>0</v>
      </c>
      <c r="E25" s="92">
        <v>0</v>
      </c>
    </row>
    <row r="26" spans="1:5" ht="13.5" customHeight="1">
      <c r="A26" s="109" t="s">
        <v>174</v>
      </c>
      <c r="B26" s="94" t="s">
        <v>175</v>
      </c>
      <c r="C26" s="110">
        <f>C27</f>
        <v>4573.2</v>
      </c>
      <c r="D26" s="110">
        <f t="shared" ref="D26:E26" si="1">D27</f>
        <v>891.1</v>
      </c>
      <c r="E26" s="110">
        <f t="shared" si="1"/>
        <v>923.3</v>
      </c>
    </row>
    <row r="27" spans="1:5" ht="78" customHeight="1">
      <c r="A27" s="89" t="s">
        <v>176</v>
      </c>
      <c r="B27" s="97" t="s">
        <v>177</v>
      </c>
      <c r="C27" s="91">
        <v>4573.2</v>
      </c>
      <c r="D27" s="113">
        <v>891.1</v>
      </c>
      <c r="E27" s="92">
        <v>923.3</v>
      </c>
    </row>
    <row r="28" spans="1:5" s="74" customFormat="1" ht="15" customHeight="1">
      <c r="A28" s="121" t="s">
        <v>203</v>
      </c>
      <c r="B28" s="97" t="s">
        <v>204</v>
      </c>
      <c r="C28" s="91">
        <v>65.8</v>
      </c>
      <c r="D28" s="113">
        <v>0</v>
      </c>
      <c r="E28" s="92">
        <v>0</v>
      </c>
    </row>
    <row r="29" spans="1:5" s="74" customFormat="1" ht="30.75" customHeight="1">
      <c r="A29" s="122" t="s">
        <v>205</v>
      </c>
      <c r="B29" s="97" t="s">
        <v>206</v>
      </c>
      <c r="C29" s="91">
        <v>65.8</v>
      </c>
      <c r="D29" s="113">
        <v>0</v>
      </c>
      <c r="E29" s="92">
        <v>0</v>
      </c>
    </row>
    <row r="30" spans="1:5" ht="11.25" customHeight="1">
      <c r="A30" s="114"/>
      <c r="B30" s="115" t="s">
        <v>178</v>
      </c>
      <c r="C30" s="116">
        <f>C9+C19+C28</f>
        <v>11700.099999999999</v>
      </c>
      <c r="D30" s="117">
        <f>D9+D19</f>
        <v>2695.9</v>
      </c>
      <c r="E30" s="83">
        <f>E9+E19</f>
        <v>2813</v>
      </c>
    </row>
    <row r="33" spans="6:6">
      <c r="F33" s="120"/>
    </row>
  </sheetData>
  <mergeCells count="10">
    <mergeCell ref="A7:A8"/>
    <mergeCell ref="B7:B8"/>
    <mergeCell ref="C7:C8"/>
    <mergeCell ref="D7:D8"/>
    <mergeCell ref="E7:E8"/>
    <mergeCell ref="B1:E1"/>
    <mergeCell ref="A2:C3"/>
    <mergeCell ref="A4:C4"/>
    <mergeCell ref="A5:C5"/>
    <mergeCell ref="A6:E6"/>
  </mergeCells>
  <pageMargins left="0.39370078740157483" right="0.47244094488188981" top="0" bottom="0" header="0.15748031496062992" footer="0.1574803149606299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3"/>
  <sheetViews>
    <sheetView topLeftCell="A97" workbookViewId="0">
      <selection activeCell="A116" sqref="A116"/>
    </sheetView>
  </sheetViews>
  <sheetFormatPr defaultRowHeight="15"/>
  <cols>
    <col min="1" max="1" width="48.7109375" style="1" customWidth="1"/>
    <col min="2" max="2" width="4.28515625" style="1" customWidth="1"/>
    <col min="3" max="3" width="3.7109375" style="1" customWidth="1"/>
    <col min="4" max="4" width="12.7109375" style="1" customWidth="1"/>
    <col min="5" max="5" width="4.5703125" style="1" customWidth="1"/>
    <col min="6" max="6" width="9.85546875" style="1" customWidth="1"/>
    <col min="7" max="7" width="6.5703125" style="1" customWidth="1"/>
    <col min="8" max="16384" width="9.140625" style="1"/>
  </cols>
  <sheetData>
    <row r="1" spans="1:7">
      <c r="A1" s="135" t="s">
        <v>214</v>
      </c>
      <c r="B1" s="135"/>
      <c r="C1" s="135"/>
      <c r="D1" s="135"/>
      <c r="E1" s="135"/>
      <c r="F1" s="135"/>
      <c r="G1" s="135"/>
    </row>
    <row r="2" spans="1:7">
      <c r="A2" s="5" t="s">
        <v>50</v>
      </c>
      <c r="B2" s="6"/>
      <c r="C2" s="6"/>
      <c r="D2" s="135" t="s">
        <v>77</v>
      </c>
      <c r="E2" s="135"/>
      <c r="F2" s="135"/>
    </row>
    <row r="3" spans="1:7">
      <c r="A3" s="135" t="s">
        <v>0</v>
      </c>
      <c r="B3" s="135"/>
      <c r="C3" s="135"/>
      <c r="D3" s="135"/>
      <c r="E3" s="135"/>
      <c r="F3" s="135"/>
    </row>
    <row r="4" spans="1:7">
      <c r="A4" s="135" t="s">
        <v>1</v>
      </c>
      <c r="B4" s="135"/>
      <c r="C4" s="135"/>
      <c r="D4" s="135"/>
      <c r="E4" s="135"/>
      <c r="F4" s="135"/>
    </row>
    <row r="5" spans="1:7">
      <c r="A5" s="135" t="s">
        <v>118</v>
      </c>
      <c r="B5" s="135"/>
      <c r="C5" s="135"/>
      <c r="D5" s="135"/>
      <c r="E5" s="135"/>
      <c r="F5" s="135"/>
    </row>
    <row r="6" spans="1:7">
      <c r="A6" s="135" t="s">
        <v>134</v>
      </c>
      <c r="B6" s="135"/>
      <c r="C6" s="135"/>
      <c r="D6" s="135"/>
      <c r="E6" s="135"/>
      <c r="F6" s="135"/>
    </row>
    <row r="7" spans="1:7" ht="9" customHeight="1">
      <c r="A7" s="71"/>
      <c r="B7" s="6"/>
      <c r="C7" s="6"/>
      <c r="D7" s="6"/>
      <c r="E7" s="6"/>
      <c r="F7" s="6"/>
    </row>
    <row r="8" spans="1:7" ht="42" customHeight="1">
      <c r="A8" s="136" t="s">
        <v>120</v>
      </c>
      <c r="B8" s="136"/>
      <c r="C8" s="136"/>
      <c r="D8" s="136"/>
      <c r="E8" s="136"/>
      <c r="F8" s="136"/>
    </row>
    <row r="9" spans="1:7" ht="2.25" customHeight="1">
      <c r="A9" s="137"/>
      <c r="B9" s="137"/>
      <c r="C9" s="137"/>
      <c r="D9" s="137"/>
      <c r="E9" s="137"/>
      <c r="F9" s="137"/>
    </row>
    <row r="10" spans="1:7" ht="15.75">
      <c r="A10" s="138" t="s">
        <v>121</v>
      </c>
      <c r="B10" s="138"/>
      <c r="C10" s="138"/>
      <c r="D10" s="138"/>
      <c r="E10" s="138"/>
      <c r="F10" s="138"/>
    </row>
    <row r="11" spans="1:7" ht="22.5" customHeight="1">
      <c r="A11" s="139" t="s">
        <v>2</v>
      </c>
      <c r="B11" s="142" t="s">
        <v>3</v>
      </c>
      <c r="C11" s="142"/>
      <c r="D11" s="142"/>
      <c r="E11" s="142"/>
      <c r="F11" s="143" t="s">
        <v>4</v>
      </c>
      <c r="G11" s="2"/>
    </row>
    <row r="12" spans="1:7" ht="6.75" customHeight="1">
      <c r="A12" s="140"/>
      <c r="B12" s="142"/>
      <c r="C12" s="142"/>
      <c r="D12" s="142"/>
      <c r="E12" s="142"/>
      <c r="F12" s="143"/>
      <c r="G12" s="2"/>
    </row>
    <row r="13" spans="1:7" ht="114.75" customHeight="1">
      <c r="A13" s="141"/>
      <c r="B13" s="7" t="s">
        <v>5</v>
      </c>
      <c r="C13" s="7" t="s">
        <v>6</v>
      </c>
      <c r="D13" s="7" t="s">
        <v>7</v>
      </c>
      <c r="E13" s="7" t="s">
        <v>8</v>
      </c>
      <c r="F13" s="143"/>
      <c r="G13" s="2"/>
    </row>
    <row r="14" spans="1:7">
      <c r="A14" s="70">
        <v>1</v>
      </c>
      <c r="B14" s="70">
        <v>2</v>
      </c>
      <c r="C14" s="70">
        <v>3</v>
      </c>
      <c r="D14" s="70">
        <v>4</v>
      </c>
      <c r="E14" s="70">
        <v>5</v>
      </c>
      <c r="F14" s="8">
        <v>6</v>
      </c>
      <c r="G14" s="2"/>
    </row>
    <row r="15" spans="1:7" ht="29.25">
      <c r="A15" s="9" t="s">
        <v>9</v>
      </c>
      <c r="B15" s="10"/>
      <c r="C15" s="10"/>
      <c r="D15" s="10"/>
      <c r="E15" s="11"/>
      <c r="F15" s="21"/>
      <c r="G15" s="2"/>
    </row>
    <row r="16" spans="1:7">
      <c r="A16" s="12" t="s">
        <v>10</v>
      </c>
      <c r="B16" s="13" t="s">
        <v>51</v>
      </c>
      <c r="C16" s="13" t="s">
        <v>52</v>
      </c>
      <c r="D16" s="14"/>
      <c r="E16" s="13"/>
      <c r="F16" s="22">
        <f>F17+F22+F27+F37+F47+F42</f>
        <v>3536.77</v>
      </c>
      <c r="G16" s="2"/>
    </row>
    <row r="17" spans="1:7" ht="33" customHeight="1">
      <c r="A17" s="23" t="s">
        <v>11</v>
      </c>
      <c r="B17" s="24" t="s">
        <v>51</v>
      </c>
      <c r="C17" s="24" t="s">
        <v>53</v>
      </c>
      <c r="D17" s="25"/>
      <c r="E17" s="24"/>
      <c r="F17" s="26">
        <f>F18</f>
        <v>608.70000000000005</v>
      </c>
      <c r="G17" s="2"/>
    </row>
    <row r="18" spans="1:7" ht="19.5" customHeight="1">
      <c r="A18" s="10" t="s">
        <v>12</v>
      </c>
      <c r="B18" s="19" t="s">
        <v>51</v>
      </c>
      <c r="C18" s="19" t="s">
        <v>53</v>
      </c>
      <c r="D18" s="15">
        <v>9900000000</v>
      </c>
      <c r="E18" s="19"/>
      <c r="F18" s="18">
        <f>F19</f>
        <v>608.70000000000005</v>
      </c>
      <c r="G18" s="2"/>
    </row>
    <row r="19" spans="1:7" ht="18" customHeight="1">
      <c r="A19" s="10" t="s">
        <v>13</v>
      </c>
      <c r="B19" s="19" t="s">
        <v>51</v>
      </c>
      <c r="C19" s="19" t="s">
        <v>53</v>
      </c>
      <c r="D19" s="15">
        <v>9900400000</v>
      </c>
      <c r="E19" s="19"/>
      <c r="F19" s="18">
        <f>F20</f>
        <v>608.70000000000005</v>
      </c>
      <c r="G19" s="2"/>
    </row>
    <row r="20" spans="1:7">
      <c r="A20" s="10" t="s">
        <v>14</v>
      </c>
      <c r="B20" s="19" t="s">
        <v>51</v>
      </c>
      <c r="C20" s="19" t="s">
        <v>53</v>
      </c>
      <c r="D20" s="15">
        <v>9900420300</v>
      </c>
      <c r="E20" s="19"/>
      <c r="F20" s="18">
        <f>F21</f>
        <v>608.70000000000005</v>
      </c>
      <c r="G20" s="2"/>
    </row>
    <row r="21" spans="1:7" ht="78" customHeight="1">
      <c r="A21" s="10" t="s">
        <v>15</v>
      </c>
      <c r="B21" s="19" t="s">
        <v>51</v>
      </c>
      <c r="C21" s="19" t="s">
        <v>53</v>
      </c>
      <c r="D21" s="15">
        <v>9900420300</v>
      </c>
      <c r="E21" s="19">
        <v>100</v>
      </c>
      <c r="F21" s="18">
        <v>608.70000000000005</v>
      </c>
      <c r="G21" s="2"/>
    </row>
    <row r="22" spans="1:7" ht="48" customHeight="1">
      <c r="A22" s="23" t="s">
        <v>89</v>
      </c>
      <c r="B22" s="24" t="s">
        <v>51</v>
      </c>
      <c r="C22" s="24" t="s">
        <v>54</v>
      </c>
      <c r="D22" s="25"/>
      <c r="E22" s="24"/>
      <c r="F22" s="26">
        <f>F23</f>
        <v>457.9</v>
      </c>
      <c r="G22" s="2"/>
    </row>
    <row r="23" spans="1:7" ht="17.25" customHeight="1">
      <c r="A23" s="10" t="s">
        <v>12</v>
      </c>
      <c r="B23" s="19" t="s">
        <v>51</v>
      </c>
      <c r="C23" s="19" t="s">
        <v>54</v>
      </c>
      <c r="D23" s="15">
        <v>9900000000</v>
      </c>
      <c r="E23" s="19"/>
      <c r="F23" s="18">
        <f>F24</f>
        <v>457.9</v>
      </c>
      <c r="G23" s="2"/>
    </row>
    <row r="24" spans="1:7" ht="18.75" customHeight="1">
      <c r="A24" s="10" t="s">
        <v>13</v>
      </c>
      <c r="B24" s="19" t="s">
        <v>51</v>
      </c>
      <c r="C24" s="19" t="s">
        <v>54</v>
      </c>
      <c r="D24" s="15">
        <v>9900400000</v>
      </c>
      <c r="E24" s="19"/>
      <c r="F24" s="18">
        <f>F25</f>
        <v>457.9</v>
      </c>
      <c r="G24" s="2"/>
    </row>
    <row r="25" spans="1:7" ht="30">
      <c r="A25" s="10" t="s">
        <v>88</v>
      </c>
      <c r="B25" s="19" t="s">
        <v>51</v>
      </c>
      <c r="C25" s="19" t="s">
        <v>54</v>
      </c>
      <c r="D25" s="15">
        <v>9900421100</v>
      </c>
      <c r="E25" s="19"/>
      <c r="F25" s="18">
        <f>F26</f>
        <v>457.9</v>
      </c>
      <c r="G25" s="2"/>
    </row>
    <row r="26" spans="1:7" ht="78" customHeight="1">
      <c r="A26" s="10" t="s">
        <v>15</v>
      </c>
      <c r="B26" s="19" t="s">
        <v>51</v>
      </c>
      <c r="C26" s="19" t="s">
        <v>54</v>
      </c>
      <c r="D26" s="15">
        <v>9900421100</v>
      </c>
      <c r="E26" s="19" t="s">
        <v>78</v>
      </c>
      <c r="F26" s="18">
        <v>457.9</v>
      </c>
      <c r="G26" s="2"/>
    </row>
    <row r="27" spans="1:7" ht="64.5" customHeight="1">
      <c r="A27" s="23" t="s">
        <v>16</v>
      </c>
      <c r="B27" s="24" t="s">
        <v>51</v>
      </c>
      <c r="C27" s="24" t="s">
        <v>55</v>
      </c>
      <c r="D27" s="25"/>
      <c r="E27" s="24"/>
      <c r="F27" s="26">
        <f>F28</f>
        <v>2319.11</v>
      </c>
      <c r="G27" s="2"/>
    </row>
    <row r="28" spans="1:7" ht="17.25" customHeight="1">
      <c r="A28" s="10" t="s">
        <v>12</v>
      </c>
      <c r="B28" s="24" t="s">
        <v>51</v>
      </c>
      <c r="C28" s="19" t="s">
        <v>55</v>
      </c>
      <c r="D28" s="15">
        <v>9900000000</v>
      </c>
      <c r="E28" s="19"/>
      <c r="F28" s="18">
        <f>F29</f>
        <v>2319.11</v>
      </c>
      <c r="G28" s="2"/>
    </row>
    <row r="29" spans="1:7" ht="20.25" customHeight="1">
      <c r="A29" s="10" t="s">
        <v>13</v>
      </c>
      <c r="B29" s="24" t="s">
        <v>51</v>
      </c>
      <c r="C29" s="19" t="s">
        <v>55</v>
      </c>
      <c r="D29" s="15">
        <v>9900400000</v>
      </c>
      <c r="E29" s="19"/>
      <c r="F29" s="18">
        <f>F30</f>
        <v>2319.11</v>
      </c>
      <c r="G29" s="2"/>
    </row>
    <row r="30" spans="1:7" ht="30">
      <c r="A30" s="10" t="s">
        <v>17</v>
      </c>
      <c r="B30" s="24" t="s">
        <v>51</v>
      </c>
      <c r="C30" s="19" t="s">
        <v>55</v>
      </c>
      <c r="D30" s="15">
        <v>9900420430</v>
      </c>
      <c r="E30" s="19"/>
      <c r="F30" s="18">
        <f>F31+F32+F33+F36</f>
        <v>2319.11</v>
      </c>
      <c r="G30" s="2"/>
    </row>
    <row r="31" spans="1:7" ht="80.25" customHeight="1">
      <c r="A31" s="10" t="s">
        <v>15</v>
      </c>
      <c r="B31" s="24" t="s">
        <v>51</v>
      </c>
      <c r="C31" s="19" t="s">
        <v>55</v>
      </c>
      <c r="D31" s="15">
        <v>9900420430</v>
      </c>
      <c r="E31" s="19">
        <v>100</v>
      </c>
      <c r="F31" s="18">
        <v>1928.31</v>
      </c>
      <c r="G31" s="2"/>
    </row>
    <row r="32" spans="1:7" ht="30">
      <c r="A32" s="10" t="s">
        <v>18</v>
      </c>
      <c r="B32" s="24" t="s">
        <v>51</v>
      </c>
      <c r="C32" s="19" t="s">
        <v>55</v>
      </c>
      <c r="D32" s="15">
        <v>9900420430</v>
      </c>
      <c r="E32" s="19">
        <v>200</v>
      </c>
      <c r="F32" s="18">
        <v>345.4</v>
      </c>
      <c r="G32" s="2"/>
    </row>
    <row r="33" spans="1:10" ht="17.25" customHeight="1">
      <c r="A33" s="10" t="s">
        <v>74</v>
      </c>
      <c r="B33" s="24" t="s">
        <v>51</v>
      </c>
      <c r="C33" s="19" t="s">
        <v>55</v>
      </c>
      <c r="D33" s="15">
        <v>9900420430</v>
      </c>
      <c r="E33" s="19" t="s">
        <v>73</v>
      </c>
      <c r="F33" s="18">
        <v>12.4</v>
      </c>
      <c r="G33" s="2"/>
      <c r="J33" s="4"/>
    </row>
    <row r="34" spans="1:10" ht="67.5" customHeight="1">
      <c r="A34" s="10" t="s">
        <v>133</v>
      </c>
      <c r="B34" s="19" t="s">
        <v>51</v>
      </c>
      <c r="C34" s="19" t="s">
        <v>55</v>
      </c>
      <c r="D34" s="15">
        <v>9900300000</v>
      </c>
      <c r="E34" s="19"/>
      <c r="F34" s="18">
        <v>33</v>
      </c>
      <c r="G34" s="2"/>
      <c r="J34" s="4"/>
    </row>
    <row r="35" spans="1:10" ht="19.5" customHeight="1">
      <c r="A35" s="10" t="s">
        <v>94</v>
      </c>
      <c r="B35" s="19" t="s">
        <v>51</v>
      </c>
      <c r="C35" s="19" t="s">
        <v>55</v>
      </c>
      <c r="D35" s="15">
        <v>9900321530</v>
      </c>
      <c r="E35" s="19"/>
      <c r="F35" s="18">
        <v>33</v>
      </c>
      <c r="G35" s="2"/>
    </row>
    <row r="36" spans="1:10">
      <c r="A36" s="10" t="s">
        <v>29</v>
      </c>
      <c r="B36" s="19" t="s">
        <v>51</v>
      </c>
      <c r="C36" s="19" t="s">
        <v>55</v>
      </c>
      <c r="D36" s="15">
        <v>9900321530</v>
      </c>
      <c r="E36" s="19" t="s">
        <v>90</v>
      </c>
      <c r="F36" s="18">
        <v>33</v>
      </c>
      <c r="G36" s="2"/>
    </row>
    <row r="37" spans="1:10" ht="47.25" customHeight="1">
      <c r="A37" s="23" t="s">
        <v>19</v>
      </c>
      <c r="B37" s="24" t="s">
        <v>51</v>
      </c>
      <c r="C37" s="24" t="s">
        <v>56</v>
      </c>
      <c r="D37" s="25"/>
      <c r="E37" s="24"/>
      <c r="F37" s="26">
        <f>F38</f>
        <v>13</v>
      </c>
      <c r="G37" s="2"/>
    </row>
    <row r="38" spans="1:10" ht="18.75" customHeight="1">
      <c r="A38" s="10" t="s">
        <v>12</v>
      </c>
      <c r="B38" s="19" t="s">
        <v>51</v>
      </c>
      <c r="C38" s="19" t="s">
        <v>56</v>
      </c>
      <c r="D38" s="15">
        <v>9900000000</v>
      </c>
      <c r="E38" s="19"/>
      <c r="F38" s="18">
        <f>F39</f>
        <v>13</v>
      </c>
      <c r="G38" s="2"/>
    </row>
    <row r="39" spans="1:10" ht="18.75" customHeight="1">
      <c r="A39" s="10" t="s">
        <v>13</v>
      </c>
      <c r="B39" s="19" t="s">
        <v>51</v>
      </c>
      <c r="C39" s="19" t="s">
        <v>56</v>
      </c>
      <c r="D39" s="15">
        <v>9900400000</v>
      </c>
      <c r="E39" s="19"/>
      <c r="F39" s="18">
        <f>F40</f>
        <v>13</v>
      </c>
      <c r="G39" s="2"/>
    </row>
    <row r="40" spans="1:10" ht="30">
      <c r="A40" s="10" t="s">
        <v>17</v>
      </c>
      <c r="B40" s="19" t="s">
        <v>51</v>
      </c>
      <c r="C40" s="19" t="s">
        <v>56</v>
      </c>
      <c r="D40" s="15">
        <v>9900420430</v>
      </c>
      <c r="E40" s="19"/>
      <c r="F40" s="18">
        <f>F41</f>
        <v>13</v>
      </c>
      <c r="G40" s="2"/>
    </row>
    <row r="41" spans="1:10" ht="78.75" customHeight="1">
      <c r="A41" s="10" t="s">
        <v>15</v>
      </c>
      <c r="B41" s="19" t="s">
        <v>51</v>
      </c>
      <c r="C41" s="19" t="s">
        <v>56</v>
      </c>
      <c r="D41" s="15">
        <v>9900420430</v>
      </c>
      <c r="E41" s="19">
        <v>100</v>
      </c>
      <c r="F41" s="18">
        <v>13</v>
      </c>
      <c r="G41" s="2"/>
    </row>
    <row r="42" spans="1:10" ht="28.5">
      <c r="A42" s="17" t="s">
        <v>99</v>
      </c>
      <c r="B42" s="13" t="s">
        <v>51</v>
      </c>
      <c r="C42" s="30" t="s">
        <v>100</v>
      </c>
      <c r="D42" s="14"/>
      <c r="E42" s="13"/>
      <c r="F42" s="22">
        <f>F46</f>
        <v>89.06</v>
      </c>
      <c r="G42" s="2"/>
    </row>
    <row r="43" spans="1:10">
      <c r="A43" s="16" t="s">
        <v>12</v>
      </c>
      <c r="B43" s="19" t="s">
        <v>51</v>
      </c>
      <c r="C43" s="28" t="s">
        <v>100</v>
      </c>
      <c r="D43" s="75">
        <v>9900000000</v>
      </c>
      <c r="E43" s="19"/>
      <c r="F43" s="18">
        <f>F46</f>
        <v>89.06</v>
      </c>
      <c r="G43" s="2"/>
    </row>
    <row r="44" spans="1:10">
      <c r="A44" s="16" t="s">
        <v>13</v>
      </c>
      <c r="B44" s="19" t="s">
        <v>51</v>
      </c>
      <c r="C44" s="28" t="s">
        <v>100</v>
      </c>
      <c r="D44" s="75">
        <v>9900400000</v>
      </c>
      <c r="E44" s="19"/>
      <c r="F44" s="18">
        <f>F46</f>
        <v>89.06</v>
      </c>
      <c r="G44" s="2"/>
    </row>
    <row r="45" spans="1:10" ht="30">
      <c r="A45" s="16" t="s">
        <v>101</v>
      </c>
      <c r="B45" s="19" t="s">
        <v>51</v>
      </c>
      <c r="C45" s="28" t="s">
        <v>100</v>
      </c>
      <c r="D45" s="75">
        <v>9900402002</v>
      </c>
      <c r="E45" s="19"/>
      <c r="F45" s="18">
        <f>F46</f>
        <v>89.06</v>
      </c>
      <c r="G45" s="2"/>
    </row>
    <row r="46" spans="1:10">
      <c r="A46" s="16" t="s">
        <v>105</v>
      </c>
      <c r="B46" s="19" t="s">
        <v>51</v>
      </c>
      <c r="C46" s="28" t="s">
        <v>100</v>
      </c>
      <c r="D46" s="75">
        <v>9900402002</v>
      </c>
      <c r="E46" s="19" t="s">
        <v>73</v>
      </c>
      <c r="F46" s="18">
        <v>89.06</v>
      </c>
      <c r="G46" s="2"/>
    </row>
    <row r="47" spans="1:10" ht="15" customHeight="1">
      <c r="A47" s="12" t="s">
        <v>96</v>
      </c>
      <c r="B47" s="13" t="s">
        <v>51</v>
      </c>
      <c r="C47" s="13" t="s">
        <v>97</v>
      </c>
      <c r="D47" s="14"/>
      <c r="E47" s="13"/>
      <c r="F47" s="22">
        <f>F51+F55+F61</f>
        <v>49</v>
      </c>
      <c r="G47" s="2"/>
    </row>
    <row r="48" spans="1:10" ht="18.75" customHeight="1">
      <c r="A48" s="10" t="s">
        <v>12</v>
      </c>
      <c r="B48" s="19" t="s">
        <v>51</v>
      </c>
      <c r="C48" s="19" t="s">
        <v>97</v>
      </c>
      <c r="D48" s="15">
        <v>9900000000</v>
      </c>
      <c r="E48" s="19"/>
      <c r="F48" s="18">
        <f>F49</f>
        <v>11</v>
      </c>
      <c r="G48" s="2"/>
    </row>
    <row r="49" spans="1:7" ht="20.25" customHeight="1">
      <c r="A49" s="10" t="s">
        <v>13</v>
      </c>
      <c r="B49" s="19" t="s">
        <v>51</v>
      </c>
      <c r="C49" s="19" t="s">
        <v>97</v>
      </c>
      <c r="D49" s="15">
        <v>9900400000</v>
      </c>
      <c r="E49" s="19"/>
      <c r="F49" s="18">
        <f>F51</f>
        <v>11</v>
      </c>
      <c r="G49" s="2"/>
    </row>
    <row r="50" spans="1:7" ht="30">
      <c r="A50" s="10" t="s">
        <v>98</v>
      </c>
      <c r="B50" s="19" t="s">
        <v>51</v>
      </c>
      <c r="C50" s="19" t="s">
        <v>97</v>
      </c>
      <c r="D50" s="15">
        <v>9900409200</v>
      </c>
      <c r="E50" s="19"/>
      <c r="F50" s="18">
        <f>F51</f>
        <v>11</v>
      </c>
      <c r="G50" s="2"/>
    </row>
    <row r="51" spans="1:7" ht="30">
      <c r="A51" s="10" t="s">
        <v>18</v>
      </c>
      <c r="B51" s="19" t="s">
        <v>51</v>
      </c>
      <c r="C51" s="19" t="s">
        <v>97</v>
      </c>
      <c r="D51" s="15">
        <v>9900409200</v>
      </c>
      <c r="E51" s="19" t="s">
        <v>71</v>
      </c>
      <c r="F51" s="18">
        <v>11</v>
      </c>
      <c r="G51" s="2"/>
    </row>
    <row r="52" spans="1:7" ht="16.5" customHeight="1">
      <c r="A52" s="10" t="s">
        <v>12</v>
      </c>
      <c r="B52" s="19" t="s">
        <v>51</v>
      </c>
      <c r="C52" s="19" t="s">
        <v>97</v>
      </c>
      <c r="D52" s="15">
        <v>9900000000</v>
      </c>
      <c r="E52" s="19"/>
      <c r="F52" s="18">
        <f t="shared" ref="F52:F53" si="0">F53</f>
        <v>28.9</v>
      </c>
      <c r="G52" s="2"/>
    </row>
    <row r="53" spans="1:7" ht="18.75" customHeight="1">
      <c r="A53" s="10" t="s">
        <v>13</v>
      </c>
      <c r="B53" s="19" t="s">
        <v>51</v>
      </c>
      <c r="C53" s="19" t="s">
        <v>97</v>
      </c>
      <c r="D53" s="15">
        <v>9900700000</v>
      </c>
      <c r="E53" s="19"/>
      <c r="F53" s="18">
        <f t="shared" si="0"/>
        <v>28.9</v>
      </c>
      <c r="G53" s="2"/>
    </row>
    <row r="54" spans="1:7" ht="30">
      <c r="A54" s="10" t="s">
        <v>98</v>
      </c>
      <c r="B54" s="19" t="s">
        <v>51</v>
      </c>
      <c r="C54" s="19" t="s">
        <v>97</v>
      </c>
      <c r="D54" s="15">
        <v>9900709005</v>
      </c>
      <c r="E54" s="19"/>
      <c r="F54" s="18">
        <f>F55</f>
        <v>28.9</v>
      </c>
      <c r="G54" s="2"/>
    </row>
    <row r="55" spans="1:7" ht="30">
      <c r="A55" s="10" t="s">
        <v>18</v>
      </c>
      <c r="B55" s="19" t="s">
        <v>51</v>
      </c>
      <c r="C55" s="19" t="s">
        <v>97</v>
      </c>
      <c r="D55" s="15">
        <v>9900709005</v>
      </c>
      <c r="E55" s="19" t="s">
        <v>71</v>
      </c>
      <c r="F55" s="18">
        <v>28.9</v>
      </c>
      <c r="G55" s="2"/>
    </row>
    <row r="56" spans="1:7" ht="16.5" customHeight="1">
      <c r="A56" s="10" t="s">
        <v>12</v>
      </c>
      <c r="B56" s="19" t="s">
        <v>51</v>
      </c>
      <c r="C56" s="19" t="s">
        <v>97</v>
      </c>
      <c r="D56" s="15">
        <v>9900000000</v>
      </c>
      <c r="E56" s="19"/>
      <c r="F56" s="18">
        <f>F61</f>
        <v>9.1</v>
      </c>
      <c r="G56" s="2"/>
    </row>
    <row r="57" spans="1:7" hidden="1">
      <c r="A57" s="10" t="s">
        <v>13</v>
      </c>
      <c r="B57" s="19" t="s">
        <v>51</v>
      </c>
      <c r="C57" s="19" t="s">
        <v>97</v>
      </c>
      <c r="D57" s="15">
        <v>9900400000</v>
      </c>
      <c r="E57" s="19"/>
      <c r="F57" s="18">
        <f>F58</f>
        <v>28.9</v>
      </c>
      <c r="G57" s="2"/>
    </row>
    <row r="58" spans="1:7" ht="30" hidden="1">
      <c r="A58" s="10" t="s">
        <v>106</v>
      </c>
      <c r="B58" s="19" t="s">
        <v>51</v>
      </c>
      <c r="C58" s="19" t="s">
        <v>97</v>
      </c>
      <c r="D58" s="15">
        <v>9900709005</v>
      </c>
      <c r="E58" s="19"/>
      <c r="F58" s="18">
        <f>F59</f>
        <v>28.9</v>
      </c>
      <c r="G58" s="2"/>
    </row>
    <row r="59" spans="1:7" ht="30" hidden="1">
      <c r="A59" s="10" t="s">
        <v>106</v>
      </c>
      <c r="B59" s="19" t="s">
        <v>51</v>
      </c>
      <c r="C59" s="19" t="s">
        <v>97</v>
      </c>
      <c r="D59" s="15">
        <v>9900709005</v>
      </c>
      <c r="E59" s="19" t="s">
        <v>71</v>
      </c>
      <c r="F59" s="18">
        <v>28.9</v>
      </c>
      <c r="G59" s="2"/>
    </row>
    <row r="60" spans="1:7" ht="90" hidden="1">
      <c r="A60" s="10" t="s">
        <v>122</v>
      </c>
      <c r="B60" s="19" t="s">
        <v>51</v>
      </c>
      <c r="C60" s="19" t="s">
        <v>97</v>
      </c>
      <c r="D60" s="15">
        <v>9900743501</v>
      </c>
      <c r="E60" s="19" t="s">
        <v>70</v>
      </c>
      <c r="F60" s="18">
        <f>F61</f>
        <v>9.1</v>
      </c>
      <c r="G60" s="2"/>
    </row>
    <row r="61" spans="1:7">
      <c r="A61" s="10" t="s">
        <v>123</v>
      </c>
      <c r="B61" s="19" t="s">
        <v>51</v>
      </c>
      <c r="C61" s="19" t="s">
        <v>97</v>
      </c>
      <c r="D61" s="15">
        <v>9900743501</v>
      </c>
      <c r="E61" s="19" t="s">
        <v>71</v>
      </c>
      <c r="F61" s="18">
        <v>9.1</v>
      </c>
      <c r="G61" s="2"/>
    </row>
    <row r="62" spans="1:7">
      <c r="A62" s="12" t="s">
        <v>20</v>
      </c>
      <c r="B62" s="13" t="s">
        <v>53</v>
      </c>
      <c r="C62" s="13" t="s">
        <v>52</v>
      </c>
      <c r="D62" s="14"/>
      <c r="E62" s="13"/>
      <c r="F62" s="22">
        <f>F63</f>
        <v>113.4</v>
      </c>
      <c r="G62" s="2"/>
    </row>
    <row r="63" spans="1:7" ht="18" customHeight="1">
      <c r="A63" s="23" t="s">
        <v>21</v>
      </c>
      <c r="B63" s="24" t="s">
        <v>53</v>
      </c>
      <c r="C63" s="24" t="s">
        <v>54</v>
      </c>
      <c r="D63" s="25"/>
      <c r="E63" s="24"/>
      <c r="F63" s="26">
        <f>F64</f>
        <v>113.4</v>
      </c>
      <c r="G63" s="2"/>
    </row>
    <row r="64" spans="1:7" ht="48.75" customHeight="1">
      <c r="A64" s="10" t="s">
        <v>95</v>
      </c>
      <c r="B64" s="19" t="s">
        <v>53</v>
      </c>
      <c r="C64" s="19" t="s">
        <v>54</v>
      </c>
      <c r="D64" s="15">
        <v>4600000000</v>
      </c>
      <c r="E64" s="19"/>
      <c r="F64" s="18">
        <f>F66</f>
        <v>113.4</v>
      </c>
      <c r="G64" s="2"/>
    </row>
    <row r="65" spans="1:7" ht="43.5" customHeight="1">
      <c r="A65" s="10" t="s">
        <v>107</v>
      </c>
      <c r="B65" s="19" t="s">
        <v>53</v>
      </c>
      <c r="C65" s="19" t="s">
        <v>54</v>
      </c>
      <c r="D65" s="15">
        <v>4630000000</v>
      </c>
      <c r="E65" s="19"/>
      <c r="F65" s="18">
        <f>F66</f>
        <v>113.4</v>
      </c>
      <c r="G65" s="2"/>
    </row>
    <row r="66" spans="1:7" ht="17.25" customHeight="1">
      <c r="A66" s="10" t="s">
        <v>13</v>
      </c>
      <c r="B66" s="19" t="s">
        <v>53</v>
      </c>
      <c r="C66" s="19" t="s">
        <v>54</v>
      </c>
      <c r="D66" s="15">
        <v>4630400000</v>
      </c>
      <c r="E66" s="19"/>
      <c r="F66" s="18">
        <f>F67</f>
        <v>113.4</v>
      </c>
      <c r="G66" s="2"/>
    </row>
    <row r="67" spans="1:7" ht="50.25" customHeight="1">
      <c r="A67" s="10" t="s">
        <v>22</v>
      </c>
      <c r="B67" s="19" t="s">
        <v>53</v>
      </c>
      <c r="C67" s="19" t="s">
        <v>54</v>
      </c>
      <c r="D67" s="15">
        <v>4630451180</v>
      </c>
      <c r="E67" s="19"/>
      <c r="F67" s="18">
        <f>F68+F69</f>
        <v>113.4</v>
      </c>
      <c r="G67" s="27"/>
    </row>
    <row r="68" spans="1:7" ht="72.75" customHeight="1">
      <c r="A68" s="10" t="s">
        <v>15</v>
      </c>
      <c r="B68" s="19" t="s">
        <v>53</v>
      </c>
      <c r="C68" s="19" t="s">
        <v>54</v>
      </c>
      <c r="D68" s="15">
        <v>4630451180</v>
      </c>
      <c r="E68" s="19">
        <v>100</v>
      </c>
      <c r="F68" s="18">
        <v>93.4</v>
      </c>
      <c r="G68" s="2"/>
    </row>
    <row r="69" spans="1:7" ht="30">
      <c r="A69" s="10" t="s">
        <v>18</v>
      </c>
      <c r="B69" s="19" t="s">
        <v>53</v>
      </c>
      <c r="C69" s="19" t="s">
        <v>54</v>
      </c>
      <c r="D69" s="15">
        <v>4630451180</v>
      </c>
      <c r="E69" s="19">
        <v>200</v>
      </c>
      <c r="F69" s="18">
        <v>20</v>
      </c>
      <c r="G69" s="2"/>
    </row>
    <row r="70" spans="1:7" ht="28.5">
      <c r="A70" s="12" t="s">
        <v>102</v>
      </c>
      <c r="B70" s="13" t="s">
        <v>54</v>
      </c>
      <c r="C70" s="13" t="s">
        <v>52</v>
      </c>
      <c r="D70" s="14"/>
      <c r="E70" s="13"/>
      <c r="F70" s="22">
        <f>SUM(F75+F78)</f>
        <v>105</v>
      </c>
      <c r="G70" s="2"/>
    </row>
    <row r="71" spans="1:7">
      <c r="A71" s="41" t="s">
        <v>103</v>
      </c>
      <c r="B71" s="42" t="s">
        <v>54</v>
      </c>
      <c r="C71" s="42" t="s">
        <v>104</v>
      </c>
      <c r="D71" s="43"/>
      <c r="E71" s="42"/>
      <c r="F71" s="44">
        <f>F72</f>
        <v>30</v>
      </c>
      <c r="G71" s="2"/>
    </row>
    <row r="72" spans="1:7" ht="15" customHeight="1">
      <c r="A72" s="10" t="s">
        <v>12</v>
      </c>
      <c r="B72" s="19" t="s">
        <v>54</v>
      </c>
      <c r="C72" s="19" t="s">
        <v>104</v>
      </c>
      <c r="D72" s="15">
        <v>9900000000</v>
      </c>
      <c r="E72" s="19"/>
      <c r="F72" s="18">
        <f>F75</f>
        <v>30</v>
      </c>
      <c r="G72" s="2"/>
    </row>
    <row r="73" spans="1:7" ht="21.75" customHeight="1">
      <c r="A73" s="10" t="s">
        <v>25</v>
      </c>
      <c r="B73" s="19" t="s">
        <v>54</v>
      </c>
      <c r="C73" s="19" t="s">
        <v>104</v>
      </c>
      <c r="D73" s="15">
        <v>9900700000</v>
      </c>
      <c r="E73" s="19"/>
      <c r="F73" s="18">
        <f>F74</f>
        <v>30</v>
      </c>
      <c r="G73" s="2"/>
    </row>
    <row r="74" spans="1:7" ht="30">
      <c r="A74" s="10" t="s">
        <v>113</v>
      </c>
      <c r="B74" s="19" t="s">
        <v>54</v>
      </c>
      <c r="C74" s="19" t="s">
        <v>104</v>
      </c>
      <c r="D74" s="15">
        <v>9900742170</v>
      </c>
      <c r="E74" s="19"/>
      <c r="F74" s="18">
        <f>F75</f>
        <v>30</v>
      </c>
      <c r="G74" s="2"/>
    </row>
    <row r="75" spans="1:7" ht="15" customHeight="1">
      <c r="A75" s="10" t="s">
        <v>18</v>
      </c>
      <c r="B75" s="19" t="s">
        <v>54</v>
      </c>
      <c r="C75" s="19" t="s">
        <v>104</v>
      </c>
      <c r="D75" s="15">
        <v>9900742170</v>
      </c>
      <c r="E75" s="19" t="s">
        <v>71</v>
      </c>
      <c r="F75" s="18">
        <v>30</v>
      </c>
      <c r="G75" s="2"/>
    </row>
    <row r="76" spans="1:7" ht="66.75" customHeight="1">
      <c r="A76" s="10" t="s">
        <v>190</v>
      </c>
      <c r="B76" s="19" t="s">
        <v>54</v>
      </c>
      <c r="C76" s="19" t="s">
        <v>104</v>
      </c>
      <c r="D76" s="75">
        <v>6500000000</v>
      </c>
      <c r="E76" s="19"/>
      <c r="F76" s="18">
        <f>F77</f>
        <v>75</v>
      </c>
      <c r="G76" s="2"/>
    </row>
    <row r="77" spans="1:7" ht="31.5" customHeight="1">
      <c r="A77" s="10" t="s">
        <v>25</v>
      </c>
      <c r="B77" s="19" t="s">
        <v>54</v>
      </c>
      <c r="C77" s="19" t="s">
        <v>104</v>
      </c>
      <c r="D77" s="75">
        <v>6500700000</v>
      </c>
      <c r="E77" s="19"/>
      <c r="F77" s="18">
        <f>F78</f>
        <v>75</v>
      </c>
      <c r="G77" s="2"/>
    </row>
    <row r="78" spans="1:7" ht="31.5" customHeight="1">
      <c r="A78" s="10" t="s">
        <v>191</v>
      </c>
      <c r="B78" s="19" t="s">
        <v>54</v>
      </c>
      <c r="C78" s="19" t="s">
        <v>104</v>
      </c>
      <c r="D78" s="75">
        <v>6500746260</v>
      </c>
      <c r="E78" s="19" t="s">
        <v>71</v>
      </c>
      <c r="F78" s="18">
        <v>75</v>
      </c>
      <c r="G78" s="2"/>
    </row>
    <row r="79" spans="1:7">
      <c r="A79" s="12" t="s">
        <v>23</v>
      </c>
      <c r="B79" s="13" t="s">
        <v>55</v>
      </c>
      <c r="C79" s="13" t="s">
        <v>52</v>
      </c>
      <c r="D79" s="14"/>
      <c r="E79" s="13"/>
      <c r="F79" s="22">
        <f>F80+F93+F90</f>
        <v>1057.8</v>
      </c>
      <c r="G79" s="2"/>
    </row>
    <row r="80" spans="1:7" ht="17.25" customHeight="1">
      <c r="A80" s="23" t="s">
        <v>24</v>
      </c>
      <c r="B80" s="24" t="s">
        <v>55</v>
      </c>
      <c r="C80" s="24" t="s">
        <v>57</v>
      </c>
      <c r="D80" s="25"/>
      <c r="E80" s="24"/>
      <c r="F80" s="26">
        <f>F81</f>
        <v>751.5</v>
      </c>
      <c r="G80" s="2"/>
    </row>
    <row r="81" spans="1:7" ht="61.5" customHeight="1">
      <c r="A81" s="10" t="s">
        <v>124</v>
      </c>
      <c r="B81" s="19" t="s">
        <v>55</v>
      </c>
      <c r="C81" s="19" t="s">
        <v>57</v>
      </c>
      <c r="D81" s="28" t="s">
        <v>85</v>
      </c>
      <c r="E81" s="19"/>
      <c r="F81" s="18">
        <f>F82+F86</f>
        <v>751.5</v>
      </c>
      <c r="G81" s="2"/>
    </row>
    <row r="82" spans="1:7" ht="45" customHeight="1">
      <c r="A82" s="10" t="s">
        <v>114</v>
      </c>
      <c r="B82" s="19" t="s">
        <v>55</v>
      </c>
      <c r="C82" s="19" t="s">
        <v>57</v>
      </c>
      <c r="D82" s="28" t="s">
        <v>84</v>
      </c>
      <c r="E82" s="19"/>
      <c r="F82" s="18">
        <f>F83</f>
        <v>261.60000000000002</v>
      </c>
      <c r="G82" s="2"/>
    </row>
    <row r="83" spans="1:7" ht="20.25" customHeight="1">
      <c r="A83" s="10" t="s">
        <v>25</v>
      </c>
      <c r="B83" s="19" t="s">
        <v>55</v>
      </c>
      <c r="C83" s="19" t="s">
        <v>57</v>
      </c>
      <c r="D83" s="28" t="s">
        <v>83</v>
      </c>
      <c r="E83" s="19"/>
      <c r="F83" s="18">
        <f>F84</f>
        <v>261.60000000000002</v>
      </c>
      <c r="G83" s="2"/>
    </row>
    <row r="84" spans="1:7" ht="29.25" customHeight="1">
      <c r="A84" s="10" t="s">
        <v>115</v>
      </c>
      <c r="B84" s="19" t="s">
        <v>55</v>
      </c>
      <c r="C84" s="19" t="s">
        <v>57</v>
      </c>
      <c r="D84" s="28" t="s">
        <v>82</v>
      </c>
      <c r="E84" s="19"/>
      <c r="F84" s="18">
        <f>F85</f>
        <v>261.60000000000002</v>
      </c>
      <c r="G84" s="2"/>
    </row>
    <row r="85" spans="1:7" ht="20.25" customHeight="1">
      <c r="A85" s="10" t="s">
        <v>18</v>
      </c>
      <c r="B85" s="19" t="s">
        <v>55</v>
      </c>
      <c r="C85" s="19" t="s">
        <v>57</v>
      </c>
      <c r="D85" s="28" t="s">
        <v>82</v>
      </c>
      <c r="E85" s="19">
        <v>200</v>
      </c>
      <c r="F85" s="18">
        <v>261.60000000000002</v>
      </c>
      <c r="G85" s="2"/>
    </row>
    <row r="86" spans="1:7" ht="48.75" customHeight="1">
      <c r="A86" s="10" t="s">
        <v>108</v>
      </c>
      <c r="B86" s="19" t="s">
        <v>55</v>
      </c>
      <c r="C86" s="19" t="s">
        <v>57</v>
      </c>
      <c r="D86" s="28" t="s">
        <v>112</v>
      </c>
      <c r="E86" s="19"/>
      <c r="F86" s="18">
        <f>F87</f>
        <v>489.9</v>
      </c>
      <c r="G86" s="2"/>
    </row>
    <row r="87" spans="1:7" ht="30">
      <c r="A87" s="10" t="s">
        <v>25</v>
      </c>
      <c r="B87" s="19" t="s">
        <v>55</v>
      </c>
      <c r="C87" s="19" t="s">
        <v>57</v>
      </c>
      <c r="D87" s="28" t="s">
        <v>110</v>
      </c>
      <c r="E87" s="19"/>
      <c r="F87" s="18">
        <f>F88</f>
        <v>489.9</v>
      </c>
      <c r="G87" s="2"/>
    </row>
    <row r="88" spans="1:7" ht="29.25" customHeight="1">
      <c r="A88" s="10" t="s">
        <v>109</v>
      </c>
      <c r="B88" s="19" t="s">
        <v>55</v>
      </c>
      <c r="C88" s="19" t="s">
        <v>57</v>
      </c>
      <c r="D88" s="28" t="s">
        <v>111</v>
      </c>
      <c r="E88" s="19"/>
      <c r="F88" s="18">
        <f>F89</f>
        <v>489.9</v>
      </c>
      <c r="G88" s="2"/>
    </row>
    <row r="89" spans="1:7" ht="35.25" customHeight="1">
      <c r="A89" s="10" t="s">
        <v>18</v>
      </c>
      <c r="B89" s="19" t="s">
        <v>55</v>
      </c>
      <c r="C89" s="19" t="s">
        <v>57</v>
      </c>
      <c r="D89" s="28" t="s">
        <v>111</v>
      </c>
      <c r="E89" s="19">
        <v>200</v>
      </c>
      <c r="F89" s="18">
        <v>489.9</v>
      </c>
      <c r="G89" s="2"/>
    </row>
    <row r="90" spans="1:7" ht="42.75" customHeight="1">
      <c r="A90" s="10" t="s">
        <v>197</v>
      </c>
      <c r="B90" s="19" t="s">
        <v>55</v>
      </c>
      <c r="C90" s="19" t="s">
        <v>57</v>
      </c>
      <c r="D90" s="28" t="s">
        <v>196</v>
      </c>
      <c r="E90" s="19"/>
      <c r="F90" s="18">
        <f>F91</f>
        <v>299.8</v>
      </c>
      <c r="G90" s="2"/>
    </row>
    <row r="91" spans="1:7" ht="35.25" customHeight="1">
      <c r="A91" s="10" t="s">
        <v>25</v>
      </c>
      <c r="B91" s="19" t="s">
        <v>55</v>
      </c>
      <c r="C91" s="19" t="s">
        <v>57</v>
      </c>
      <c r="D91" s="28" t="s">
        <v>198</v>
      </c>
      <c r="E91" s="19"/>
      <c r="F91" s="18">
        <f>F92</f>
        <v>299.8</v>
      </c>
      <c r="G91" s="2"/>
    </row>
    <row r="92" spans="1:7" ht="35.25" customHeight="1">
      <c r="A92" s="10" t="s">
        <v>199</v>
      </c>
      <c r="B92" s="19" t="s">
        <v>55</v>
      </c>
      <c r="C92" s="19" t="s">
        <v>57</v>
      </c>
      <c r="D92" s="28" t="s">
        <v>200</v>
      </c>
      <c r="E92" s="19" t="s">
        <v>71</v>
      </c>
      <c r="F92" s="18">
        <v>299.8</v>
      </c>
      <c r="G92" s="2"/>
    </row>
    <row r="93" spans="1:7" ht="15.75" customHeight="1">
      <c r="A93" s="23" t="s">
        <v>26</v>
      </c>
      <c r="B93" s="24" t="s">
        <v>55</v>
      </c>
      <c r="C93" s="24" t="s">
        <v>58</v>
      </c>
      <c r="D93" s="29"/>
      <c r="E93" s="24"/>
      <c r="F93" s="26">
        <f>F94</f>
        <v>6.5</v>
      </c>
      <c r="G93" s="2"/>
    </row>
    <row r="94" spans="1:7" ht="20.25" customHeight="1">
      <c r="A94" s="10" t="s">
        <v>12</v>
      </c>
      <c r="B94" s="19" t="s">
        <v>55</v>
      </c>
      <c r="C94" s="19">
        <v>12</v>
      </c>
      <c r="D94" s="15">
        <v>9900000000</v>
      </c>
      <c r="E94" s="19"/>
      <c r="F94" s="18">
        <f>F95</f>
        <v>6.5</v>
      </c>
      <c r="G94" s="2"/>
    </row>
    <row r="95" spans="1:7" ht="57.75" customHeight="1">
      <c r="A95" s="72" t="s">
        <v>133</v>
      </c>
      <c r="B95" s="19" t="s">
        <v>55</v>
      </c>
      <c r="C95" s="19">
        <v>12</v>
      </c>
      <c r="D95" s="15">
        <v>9900300000</v>
      </c>
      <c r="E95" s="19"/>
      <c r="F95" s="18">
        <f>F96</f>
        <v>6.5</v>
      </c>
      <c r="G95" s="2"/>
    </row>
    <row r="96" spans="1:7" ht="13.5" customHeight="1">
      <c r="A96" s="10" t="s">
        <v>28</v>
      </c>
      <c r="B96" s="19" t="s">
        <v>55</v>
      </c>
      <c r="C96" s="19">
        <v>12</v>
      </c>
      <c r="D96" s="15">
        <v>9900343450</v>
      </c>
      <c r="E96" s="19"/>
      <c r="F96" s="18">
        <f>F97</f>
        <v>6.5</v>
      </c>
      <c r="G96" s="2"/>
    </row>
    <row r="97" spans="1:7">
      <c r="A97" s="10" t="s">
        <v>29</v>
      </c>
      <c r="B97" s="19" t="s">
        <v>55</v>
      </c>
      <c r="C97" s="19">
        <v>12</v>
      </c>
      <c r="D97" s="15">
        <v>9900343450</v>
      </c>
      <c r="E97" s="19">
        <v>500</v>
      </c>
      <c r="F97" s="18">
        <v>6.5</v>
      </c>
      <c r="G97" s="2"/>
    </row>
    <row r="98" spans="1:7">
      <c r="A98" s="12" t="s">
        <v>30</v>
      </c>
      <c r="B98" s="13" t="s">
        <v>59</v>
      </c>
      <c r="C98" s="13" t="s">
        <v>52</v>
      </c>
      <c r="D98" s="30"/>
      <c r="E98" s="13"/>
      <c r="F98" s="22">
        <f>F109+F99</f>
        <v>4914.2</v>
      </c>
      <c r="G98" s="2"/>
    </row>
    <row r="99" spans="1:7">
      <c r="A99" s="23" t="s">
        <v>126</v>
      </c>
      <c r="B99" s="24" t="s">
        <v>59</v>
      </c>
      <c r="C99" s="24" t="s">
        <v>53</v>
      </c>
      <c r="D99" s="29" t="s">
        <v>87</v>
      </c>
      <c r="E99" s="24"/>
      <c r="F99" s="26">
        <f>F103+F104+F108</f>
        <v>2065.1</v>
      </c>
      <c r="G99" s="2"/>
    </row>
    <row r="100" spans="1:7">
      <c r="A100" s="10" t="s">
        <v>12</v>
      </c>
      <c r="B100" s="19" t="s">
        <v>59</v>
      </c>
      <c r="C100" s="19" t="s">
        <v>53</v>
      </c>
      <c r="D100" s="15">
        <v>9900000000</v>
      </c>
      <c r="E100" s="19"/>
      <c r="F100" s="18">
        <f>F101</f>
        <v>48.2</v>
      </c>
      <c r="G100" s="2"/>
    </row>
    <row r="101" spans="1:7" ht="15.75" customHeight="1">
      <c r="A101" s="16" t="s">
        <v>25</v>
      </c>
      <c r="B101" s="19" t="s">
        <v>59</v>
      </c>
      <c r="C101" s="19" t="s">
        <v>53</v>
      </c>
      <c r="D101" s="15">
        <v>9900700000</v>
      </c>
      <c r="E101" s="19"/>
      <c r="F101" s="18">
        <f>F102</f>
        <v>48.2</v>
      </c>
      <c r="G101" s="2"/>
    </row>
    <row r="102" spans="1:7" ht="16.5" customHeight="1">
      <c r="A102" s="10" t="s">
        <v>125</v>
      </c>
      <c r="B102" s="19" t="s">
        <v>59</v>
      </c>
      <c r="C102" s="19" t="s">
        <v>53</v>
      </c>
      <c r="D102" s="15">
        <v>9900743511</v>
      </c>
      <c r="E102" s="19"/>
      <c r="F102" s="18">
        <f>F103</f>
        <v>48.2</v>
      </c>
      <c r="G102" s="2"/>
    </row>
    <row r="103" spans="1:7" ht="30">
      <c r="A103" s="10" t="s">
        <v>18</v>
      </c>
      <c r="B103" s="19" t="s">
        <v>59</v>
      </c>
      <c r="C103" s="19" t="s">
        <v>53</v>
      </c>
      <c r="D103" s="15">
        <v>9900743511</v>
      </c>
      <c r="E103" s="19">
        <v>200</v>
      </c>
      <c r="F103" s="18">
        <v>48.2</v>
      </c>
      <c r="G103" s="2"/>
    </row>
    <row r="104" spans="1:7">
      <c r="A104" s="10" t="s">
        <v>207</v>
      </c>
      <c r="B104" s="19" t="s">
        <v>59</v>
      </c>
      <c r="C104" s="19" t="s">
        <v>53</v>
      </c>
      <c r="D104" s="75">
        <v>9900743515</v>
      </c>
      <c r="E104" s="19" t="s">
        <v>71</v>
      </c>
      <c r="F104" s="18">
        <v>46.9</v>
      </c>
      <c r="G104" s="2"/>
    </row>
    <row r="105" spans="1:7" ht="60">
      <c r="A105" s="10" t="s">
        <v>193</v>
      </c>
      <c r="B105" s="19" t="s">
        <v>59</v>
      </c>
      <c r="C105" s="19" t="s">
        <v>53</v>
      </c>
      <c r="D105" s="75">
        <v>6300000000</v>
      </c>
      <c r="E105" s="19"/>
      <c r="F105" s="18">
        <f>F106</f>
        <v>1970</v>
      </c>
      <c r="G105" s="2"/>
    </row>
    <row r="106" spans="1:7">
      <c r="A106" s="10" t="s">
        <v>212</v>
      </c>
      <c r="B106" s="19" t="s">
        <v>59</v>
      </c>
      <c r="C106" s="19" t="s">
        <v>53</v>
      </c>
      <c r="D106" s="75">
        <v>6360000000</v>
      </c>
      <c r="E106" s="19"/>
      <c r="F106" s="18">
        <f>F107</f>
        <v>1970</v>
      </c>
      <c r="G106" s="2"/>
    </row>
    <row r="107" spans="1:7" ht="30">
      <c r="A107" s="10" t="s">
        <v>25</v>
      </c>
      <c r="B107" s="19" t="s">
        <v>59</v>
      </c>
      <c r="C107" s="19" t="s">
        <v>53</v>
      </c>
      <c r="D107" s="75">
        <v>6360700000</v>
      </c>
      <c r="E107" s="19"/>
      <c r="F107" s="18">
        <f>F108</f>
        <v>1970</v>
      </c>
      <c r="G107" s="2"/>
    </row>
    <row r="108" spans="1:7" ht="45">
      <c r="A108" s="10" t="s">
        <v>213</v>
      </c>
      <c r="B108" s="19" t="s">
        <v>59</v>
      </c>
      <c r="C108" s="19" t="s">
        <v>53</v>
      </c>
      <c r="D108" s="75">
        <v>6360743514</v>
      </c>
      <c r="E108" s="19" t="s">
        <v>73</v>
      </c>
      <c r="F108" s="18">
        <v>1970</v>
      </c>
      <c r="G108" s="2"/>
    </row>
    <row r="109" spans="1:7">
      <c r="A109" s="23" t="s">
        <v>31</v>
      </c>
      <c r="B109" s="24" t="s">
        <v>59</v>
      </c>
      <c r="C109" s="24" t="s">
        <v>54</v>
      </c>
      <c r="D109" s="29"/>
      <c r="E109" s="24"/>
      <c r="F109" s="26">
        <f>F114+F116+F118+F120+F124+F127</f>
        <v>2849.1</v>
      </c>
      <c r="G109" s="2"/>
    </row>
    <row r="110" spans="1:7" ht="45">
      <c r="A110" s="10" t="s">
        <v>116</v>
      </c>
      <c r="B110" s="19" t="s">
        <v>59</v>
      </c>
      <c r="C110" s="19" t="s">
        <v>54</v>
      </c>
      <c r="D110" s="28" t="s">
        <v>87</v>
      </c>
      <c r="E110" s="19"/>
      <c r="F110" s="18">
        <f>F111+F115</f>
        <v>1007.5</v>
      </c>
      <c r="G110" s="2"/>
    </row>
    <row r="111" spans="1:7" ht="23.25" customHeight="1">
      <c r="A111" s="10" t="s">
        <v>25</v>
      </c>
      <c r="B111" s="19" t="s">
        <v>59</v>
      </c>
      <c r="C111" s="19" t="s">
        <v>54</v>
      </c>
      <c r="D111" s="28" t="s">
        <v>63</v>
      </c>
      <c r="E111" s="19"/>
      <c r="F111" s="18">
        <f>F112</f>
        <v>956.4</v>
      </c>
      <c r="G111" s="2"/>
    </row>
    <row r="112" spans="1:7">
      <c r="A112" s="10" t="s">
        <v>72</v>
      </c>
      <c r="B112" s="19" t="s">
        <v>59</v>
      </c>
      <c r="C112" s="19" t="s">
        <v>54</v>
      </c>
      <c r="D112" s="28" t="s">
        <v>86</v>
      </c>
      <c r="E112" s="19"/>
      <c r="F112" s="18">
        <f>F113</f>
        <v>956.4</v>
      </c>
      <c r="G112" s="2"/>
    </row>
    <row r="113" spans="1:10">
      <c r="A113" s="10" t="s">
        <v>32</v>
      </c>
      <c r="B113" s="19" t="s">
        <v>59</v>
      </c>
      <c r="C113" s="19" t="s">
        <v>54</v>
      </c>
      <c r="D113" s="28" t="s">
        <v>62</v>
      </c>
      <c r="E113" s="19"/>
      <c r="F113" s="18">
        <f>F114</f>
        <v>956.4</v>
      </c>
      <c r="G113" s="2"/>
    </row>
    <row r="114" spans="1:10" ht="30">
      <c r="A114" s="16" t="s">
        <v>18</v>
      </c>
      <c r="B114" s="19" t="s">
        <v>59</v>
      </c>
      <c r="C114" s="28" t="s">
        <v>54</v>
      </c>
      <c r="D114" s="28" t="s">
        <v>62</v>
      </c>
      <c r="E114" s="19">
        <v>200</v>
      </c>
      <c r="F114" s="18">
        <v>956.4</v>
      </c>
      <c r="G114" s="2"/>
    </row>
    <row r="115" spans="1:10" ht="15.75" customHeight="1">
      <c r="A115" s="10" t="s">
        <v>33</v>
      </c>
      <c r="B115" s="19" t="s">
        <v>59</v>
      </c>
      <c r="C115" s="19" t="s">
        <v>54</v>
      </c>
      <c r="D115" s="28" t="s">
        <v>61</v>
      </c>
      <c r="E115" s="19"/>
      <c r="F115" s="18">
        <f>F116</f>
        <v>51.1</v>
      </c>
      <c r="G115" s="2"/>
    </row>
    <row r="116" spans="1:10" ht="30">
      <c r="A116" s="16" t="s">
        <v>18</v>
      </c>
      <c r="B116" s="19" t="s">
        <v>59</v>
      </c>
      <c r="C116" s="28" t="s">
        <v>54</v>
      </c>
      <c r="D116" s="28" t="s">
        <v>61</v>
      </c>
      <c r="E116" s="19">
        <v>200</v>
      </c>
      <c r="F116" s="18">
        <v>51.1</v>
      </c>
      <c r="G116" s="2"/>
    </row>
    <row r="117" spans="1:10" ht="15.75" customHeight="1">
      <c r="A117" s="16" t="s">
        <v>127</v>
      </c>
      <c r="B117" s="19" t="s">
        <v>59</v>
      </c>
      <c r="C117" s="28" t="s">
        <v>54</v>
      </c>
      <c r="D117" s="15">
        <v>9900746002</v>
      </c>
      <c r="E117" s="19"/>
      <c r="F117" s="18">
        <f>F118</f>
        <v>33.299999999999997</v>
      </c>
      <c r="G117" s="2"/>
    </row>
    <row r="118" spans="1:10" ht="30">
      <c r="A118" s="16" t="s">
        <v>18</v>
      </c>
      <c r="B118" s="19" t="s">
        <v>59</v>
      </c>
      <c r="C118" s="28" t="s">
        <v>54</v>
      </c>
      <c r="D118" s="15">
        <v>9900746002</v>
      </c>
      <c r="E118" s="19" t="s">
        <v>71</v>
      </c>
      <c r="F118" s="18">
        <v>33.299999999999997</v>
      </c>
      <c r="G118" s="2"/>
    </row>
    <row r="119" spans="1:10" ht="18" customHeight="1">
      <c r="A119" s="16" t="s">
        <v>128</v>
      </c>
      <c r="B119" s="19" t="s">
        <v>59</v>
      </c>
      <c r="C119" s="28" t="s">
        <v>54</v>
      </c>
      <c r="D119" s="15">
        <v>9900746004</v>
      </c>
      <c r="E119" s="19"/>
      <c r="F119" s="18">
        <f>F120</f>
        <v>21.2</v>
      </c>
      <c r="G119" s="2"/>
    </row>
    <row r="120" spans="1:10" ht="30">
      <c r="A120" s="16" t="s">
        <v>18</v>
      </c>
      <c r="B120" s="19" t="s">
        <v>59</v>
      </c>
      <c r="C120" s="28" t="s">
        <v>54</v>
      </c>
      <c r="D120" s="15">
        <v>9900746004</v>
      </c>
      <c r="E120" s="19" t="s">
        <v>71</v>
      </c>
      <c r="F120" s="18">
        <v>21.2</v>
      </c>
      <c r="G120" s="38"/>
      <c r="H120" s="4"/>
      <c r="I120" s="4"/>
      <c r="J120" s="4"/>
    </row>
    <row r="121" spans="1:10" ht="59.25" customHeight="1">
      <c r="A121" s="16" t="s">
        <v>193</v>
      </c>
      <c r="B121" s="19" t="s">
        <v>59</v>
      </c>
      <c r="C121" s="28" t="s">
        <v>54</v>
      </c>
      <c r="D121" s="75">
        <v>6300000000</v>
      </c>
      <c r="E121" s="19"/>
      <c r="F121" s="18">
        <f>F122</f>
        <v>1440</v>
      </c>
      <c r="G121" s="38"/>
      <c r="H121" s="4"/>
      <c r="I121" s="4"/>
      <c r="J121" s="4"/>
    </row>
    <row r="122" spans="1:10" ht="48" customHeight="1">
      <c r="A122" s="16" t="s">
        <v>194</v>
      </c>
      <c r="B122" s="19" t="s">
        <v>59</v>
      </c>
      <c r="C122" s="28" t="s">
        <v>54</v>
      </c>
      <c r="D122" s="75">
        <v>6330000000</v>
      </c>
      <c r="E122" s="19"/>
      <c r="F122" s="18">
        <f>F123</f>
        <v>1440</v>
      </c>
      <c r="G122" s="38"/>
      <c r="H122" s="4"/>
      <c r="I122" s="4"/>
      <c r="J122" s="4"/>
    </row>
    <row r="123" spans="1:10" ht="31.5" customHeight="1">
      <c r="A123" s="16" t="s">
        <v>25</v>
      </c>
      <c r="B123" s="19" t="s">
        <v>59</v>
      </c>
      <c r="C123" s="28" t="s">
        <v>54</v>
      </c>
      <c r="D123" s="75">
        <v>6330700000</v>
      </c>
      <c r="E123" s="19"/>
      <c r="F123" s="18">
        <f>F124</f>
        <v>1440</v>
      </c>
      <c r="G123" s="38"/>
      <c r="H123" s="4"/>
      <c r="I123" s="4"/>
      <c r="J123" s="4"/>
    </row>
    <row r="124" spans="1:10" ht="19.5" customHeight="1">
      <c r="A124" s="16" t="s">
        <v>195</v>
      </c>
      <c r="B124" s="19" t="s">
        <v>59</v>
      </c>
      <c r="C124" s="28" t="s">
        <v>54</v>
      </c>
      <c r="D124" s="75">
        <v>6330799600</v>
      </c>
      <c r="E124" s="19" t="s">
        <v>71</v>
      </c>
      <c r="F124" s="18">
        <v>1440</v>
      </c>
      <c r="G124" s="38"/>
      <c r="H124" s="4"/>
      <c r="I124" s="4"/>
      <c r="J124" s="4"/>
    </row>
    <row r="125" spans="1:10" ht="46.5" customHeight="1">
      <c r="A125" s="16" t="s">
        <v>201</v>
      </c>
      <c r="B125" s="19" t="s">
        <v>59</v>
      </c>
      <c r="C125" s="28" t="s">
        <v>54</v>
      </c>
      <c r="D125" s="75">
        <v>5000000000</v>
      </c>
      <c r="E125" s="19"/>
      <c r="F125" s="18">
        <f>F126</f>
        <v>347.1</v>
      </c>
      <c r="G125" s="38"/>
      <c r="H125" s="4"/>
      <c r="I125" s="4"/>
      <c r="J125" s="4"/>
    </row>
    <row r="126" spans="1:10" ht="19.5" customHeight="1">
      <c r="A126" s="16" t="s">
        <v>25</v>
      </c>
      <c r="B126" s="19" t="s">
        <v>59</v>
      </c>
      <c r="C126" s="28" t="s">
        <v>54</v>
      </c>
      <c r="D126" s="75">
        <v>5000700000</v>
      </c>
      <c r="E126" s="19"/>
      <c r="F126" s="18">
        <f>F127</f>
        <v>347.1</v>
      </c>
      <c r="G126" s="38"/>
      <c r="H126" s="4"/>
      <c r="I126" s="4"/>
      <c r="J126" s="4"/>
    </row>
    <row r="127" spans="1:10" ht="38.25" customHeight="1">
      <c r="A127" s="16" t="s">
        <v>202</v>
      </c>
      <c r="B127" s="19" t="s">
        <v>59</v>
      </c>
      <c r="C127" s="28" t="s">
        <v>54</v>
      </c>
      <c r="D127" s="75">
        <v>5000740270</v>
      </c>
      <c r="E127" s="19" t="s">
        <v>71</v>
      </c>
      <c r="F127" s="18">
        <v>347.1</v>
      </c>
      <c r="G127" s="38"/>
      <c r="H127" s="4"/>
      <c r="I127" s="4"/>
      <c r="J127" s="4"/>
    </row>
    <row r="128" spans="1:10">
      <c r="A128" s="12" t="s">
        <v>34</v>
      </c>
      <c r="B128" s="13" t="s">
        <v>60</v>
      </c>
      <c r="C128" s="13" t="s">
        <v>51</v>
      </c>
      <c r="D128" s="30"/>
      <c r="E128" s="13"/>
      <c r="F128" s="22">
        <f>F129</f>
        <v>1520</v>
      </c>
      <c r="G128" s="38"/>
      <c r="H128" s="4"/>
      <c r="I128" s="4"/>
      <c r="J128" s="4"/>
    </row>
    <row r="129" spans="1:10">
      <c r="A129" s="23" t="s">
        <v>35</v>
      </c>
      <c r="B129" s="24" t="s">
        <v>60</v>
      </c>
      <c r="C129" s="24" t="s">
        <v>51</v>
      </c>
      <c r="D129" s="29"/>
      <c r="E129" s="24"/>
      <c r="F129" s="26">
        <f>F130</f>
        <v>1520</v>
      </c>
      <c r="G129" s="38"/>
      <c r="H129" s="4"/>
      <c r="I129" s="4"/>
      <c r="J129" s="4"/>
    </row>
    <row r="130" spans="1:10" ht="57" customHeight="1">
      <c r="A130" s="31" t="s">
        <v>91</v>
      </c>
      <c r="B130" s="32" t="s">
        <v>60</v>
      </c>
      <c r="C130" s="32" t="s">
        <v>51</v>
      </c>
      <c r="D130" s="33" t="s">
        <v>66</v>
      </c>
      <c r="E130" s="34"/>
      <c r="F130" s="35">
        <f>F133</f>
        <v>1520</v>
      </c>
      <c r="G130" s="38"/>
      <c r="H130" s="4"/>
      <c r="I130" s="4"/>
      <c r="J130" s="4"/>
    </row>
    <row r="131" spans="1:10" ht="33" customHeight="1">
      <c r="A131" s="10" t="s">
        <v>36</v>
      </c>
      <c r="B131" s="19" t="s">
        <v>60</v>
      </c>
      <c r="C131" s="19" t="s">
        <v>51</v>
      </c>
      <c r="D131" s="28" t="s">
        <v>65</v>
      </c>
      <c r="E131" s="19"/>
      <c r="F131" s="18">
        <f>F132</f>
        <v>1520</v>
      </c>
      <c r="G131" s="38"/>
      <c r="H131" s="4"/>
      <c r="I131" s="4"/>
      <c r="J131" s="4"/>
    </row>
    <row r="132" spans="1:10">
      <c r="A132" s="10" t="s">
        <v>37</v>
      </c>
      <c r="B132" s="19" t="s">
        <v>60</v>
      </c>
      <c r="C132" s="19" t="s">
        <v>51</v>
      </c>
      <c r="D132" s="28" t="s">
        <v>64</v>
      </c>
      <c r="E132" s="19"/>
      <c r="F132" s="18">
        <f>F133</f>
        <v>1520</v>
      </c>
      <c r="G132" s="38"/>
      <c r="H132" s="4"/>
      <c r="I132" s="4"/>
      <c r="J132" s="4"/>
    </row>
    <row r="133" spans="1:10" ht="35.25" customHeight="1">
      <c r="A133" s="16" t="s">
        <v>38</v>
      </c>
      <c r="B133" s="19" t="s">
        <v>60</v>
      </c>
      <c r="C133" s="19" t="s">
        <v>51</v>
      </c>
      <c r="D133" s="28" t="s">
        <v>64</v>
      </c>
      <c r="E133" s="19">
        <v>600</v>
      </c>
      <c r="F133" s="18">
        <v>1520</v>
      </c>
      <c r="G133" s="38"/>
      <c r="H133" s="4"/>
      <c r="I133" s="4"/>
      <c r="J133" s="4"/>
    </row>
    <row r="134" spans="1:10" ht="15" customHeight="1">
      <c r="A134" s="17" t="s">
        <v>39</v>
      </c>
      <c r="B134" s="13">
        <v>10</v>
      </c>
      <c r="C134" s="13" t="s">
        <v>52</v>
      </c>
      <c r="D134" s="30"/>
      <c r="E134" s="13"/>
      <c r="F134" s="22">
        <f>F135</f>
        <v>432.5</v>
      </c>
      <c r="G134" s="38"/>
      <c r="H134" s="4"/>
      <c r="I134" s="4"/>
      <c r="J134" s="4"/>
    </row>
    <row r="135" spans="1:10">
      <c r="A135" s="36" t="s">
        <v>40</v>
      </c>
      <c r="B135" s="24">
        <v>10</v>
      </c>
      <c r="C135" s="24" t="s">
        <v>54</v>
      </c>
      <c r="D135" s="29"/>
      <c r="E135" s="24"/>
      <c r="F135" s="26">
        <f>F136+F144</f>
        <v>432.5</v>
      </c>
      <c r="G135" s="38"/>
      <c r="H135" s="4"/>
      <c r="I135" s="4"/>
      <c r="J135" s="4"/>
    </row>
    <row r="136" spans="1:10" ht="21" customHeight="1">
      <c r="A136" s="16" t="s">
        <v>179</v>
      </c>
      <c r="B136" s="19">
        <v>10</v>
      </c>
      <c r="C136" s="19" t="s">
        <v>54</v>
      </c>
      <c r="D136" s="28" t="s">
        <v>180</v>
      </c>
      <c r="E136" s="19"/>
      <c r="F136" s="18">
        <f>F137</f>
        <v>127.10000000000001</v>
      </c>
      <c r="G136" s="38"/>
      <c r="H136" s="4"/>
      <c r="I136" s="4"/>
      <c r="J136" s="4"/>
    </row>
    <row r="137" spans="1:10" ht="35.25" customHeight="1">
      <c r="A137" s="16" t="s">
        <v>181</v>
      </c>
      <c r="B137" s="19">
        <v>10</v>
      </c>
      <c r="C137" s="19" t="s">
        <v>54</v>
      </c>
      <c r="D137" s="28" t="s">
        <v>182</v>
      </c>
      <c r="E137" s="19"/>
      <c r="F137" s="18">
        <f>F140+F143</f>
        <v>127.10000000000001</v>
      </c>
      <c r="G137" s="38"/>
      <c r="H137" s="4"/>
      <c r="I137" s="4"/>
      <c r="J137" s="4"/>
    </row>
    <row r="138" spans="1:10" ht="32.25" customHeight="1">
      <c r="A138" s="16" t="s">
        <v>183</v>
      </c>
      <c r="B138" s="19">
        <v>10</v>
      </c>
      <c r="C138" s="19" t="s">
        <v>54</v>
      </c>
      <c r="D138" s="28" t="s">
        <v>184</v>
      </c>
      <c r="E138" s="19"/>
      <c r="F138" s="18">
        <f>F139</f>
        <v>18.2</v>
      </c>
      <c r="G138" s="4"/>
      <c r="H138" s="4"/>
      <c r="I138" s="4"/>
      <c r="J138" s="4"/>
    </row>
    <row r="139" spans="1:10" ht="14.25" customHeight="1">
      <c r="A139" s="16" t="s">
        <v>185</v>
      </c>
      <c r="B139" s="19">
        <v>10</v>
      </c>
      <c r="C139" s="19" t="s">
        <v>54</v>
      </c>
      <c r="D139" s="28" t="s">
        <v>186</v>
      </c>
      <c r="E139" s="19"/>
      <c r="F139" s="18">
        <f>F140</f>
        <v>18.2</v>
      </c>
      <c r="G139" s="4"/>
      <c r="H139" s="4"/>
      <c r="I139" s="4"/>
      <c r="J139" s="4"/>
    </row>
    <row r="140" spans="1:10" ht="75">
      <c r="A140" s="16" t="s">
        <v>15</v>
      </c>
      <c r="B140" s="19">
        <v>10</v>
      </c>
      <c r="C140" s="19" t="s">
        <v>54</v>
      </c>
      <c r="D140" s="28" t="s">
        <v>186</v>
      </c>
      <c r="E140" s="19" t="s">
        <v>78</v>
      </c>
      <c r="F140" s="18">
        <v>18.2</v>
      </c>
      <c r="G140" s="4"/>
      <c r="H140" s="4"/>
      <c r="I140" s="4"/>
      <c r="J140" s="4"/>
    </row>
    <row r="141" spans="1:10" ht="30">
      <c r="A141" s="16" t="s">
        <v>187</v>
      </c>
      <c r="B141" s="19">
        <v>10</v>
      </c>
      <c r="C141" s="19" t="s">
        <v>54</v>
      </c>
      <c r="D141" s="28" t="s">
        <v>188</v>
      </c>
      <c r="E141" s="19"/>
      <c r="F141" s="18">
        <f>F142</f>
        <v>108.9</v>
      </c>
      <c r="G141" s="4"/>
      <c r="H141" s="4"/>
      <c r="I141" s="4"/>
      <c r="J141" s="4"/>
    </row>
    <row r="142" spans="1:10" ht="46.5" customHeight="1">
      <c r="A142" s="16" t="s">
        <v>185</v>
      </c>
      <c r="B142" s="19">
        <v>10</v>
      </c>
      <c r="C142" s="19" t="s">
        <v>54</v>
      </c>
      <c r="D142" s="28" t="s">
        <v>189</v>
      </c>
      <c r="E142" s="19"/>
      <c r="F142" s="18">
        <f>F143</f>
        <v>108.9</v>
      </c>
      <c r="G142" s="4"/>
      <c r="H142" s="4"/>
      <c r="I142" s="4"/>
      <c r="J142" s="4"/>
    </row>
    <row r="143" spans="1:10" ht="32.25" customHeight="1">
      <c r="A143" s="16" t="s">
        <v>38</v>
      </c>
      <c r="B143" s="19">
        <v>10</v>
      </c>
      <c r="C143" s="19" t="s">
        <v>54</v>
      </c>
      <c r="D143" s="28" t="s">
        <v>189</v>
      </c>
      <c r="E143" s="19">
        <v>600</v>
      </c>
      <c r="F143" s="18">
        <v>108.9</v>
      </c>
      <c r="G143" s="4"/>
      <c r="H143" s="4"/>
      <c r="I143" s="4"/>
      <c r="J143" s="4"/>
    </row>
    <row r="144" spans="1:10" ht="15.75" customHeight="1">
      <c r="A144" s="16" t="s">
        <v>12</v>
      </c>
      <c r="B144" s="19">
        <v>10</v>
      </c>
      <c r="C144" s="19" t="s">
        <v>54</v>
      </c>
      <c r="D144" s="15">
        <v>9900000000</v>
      </c>
      <c r="E144" s="19"/>
      <c r="F144" s="18">
        <f>F145</f>
        <v>305.39999999999998</v>
      </c>
      <c r="G144" s="4"/>
      <c r="H144" s="4"/>
      <c r="I144" s="4"/>
      <c r="J144" s="4"/>
    </row>
    <row r="145" spans="1:10" ht="45">
      <c r="A145" s="16" t="s">
        <v>41</v>
      </c>
      <c r="B145" s="19">
        <v>10</v>
      </c>
      <c r="C145" s="19" t="s">
        <v>54</v>
      </c>
      <c r="D145" s="15">
        <v>9909500000</v>
      </c>
      <c r="E145" s="19"/>
      <c r="F145" s="18">
        <f>F146</f>
        <v>305.39999999999998</v>
      </c>
      <c r="G145" s="4"/>
      <c r="H145" s="4"/>
      <c r="I145" s="4"/>
      <c r="J145" s="4"/>
    </row>
    <row r="146" spans="1:10" ht="287.25" customHeight="1">
      <c r="A146" s="16" t="s">
        <v>92</v>
      </c>
      <c r="B146" s="19">
        <v>10</v>
      </c>
      <c r="C146" s="19" t="s">
        <v>54</v>
      </c>
      <c r="D146" s="15">
        <v>9909549101</v>
      </c>
      <c r="E146" s="19"/>
      <c r="F146" s="18">
        <f>F147</f>
        <v>305.39999999999998</v>
      </c>
      <c r="G146" s="4"/>
      <c r="H146" s="4"/>
      <c r="I146" s="4"/>
      <c r="J146" s="4"/>
    </row>
    <row r="147" spans="1:10" ht="16.5" customHeight="1">
      <c r="A147" s="16" t="s">
        <v>42</v>
      </c>
      <c r="B147" s="19">
        <v>10</v>
      </c>
      <c r="C147" s="19" t="s">
        <v>54</v>
      </c>
      <c r="D147" s="15">
        <v>9909549101</v>
      </c>
      <c r="E147" s="19">
        <v>300</v>
      </c>
      <c r="F147" s="18">
        <v>305.39999999999998</v>
      </c>
      <c r="G147" s="4"/>
      <c r="H147" s="4"/>
      <c r="I147" s="4"/>
      <c r="J147" s="4"/>
    </row>
    <row r="148" spans="1:10">
      <c r="A148" s="37" t="s">
        <v>43</v>
      </c>
      <c r="B148" s="13">
        <v>11</v>
      </c>
      <c r="C148" s="13" t="s">
        <v>52</v>
      </c>
      <c r="D148" s="30"/>
      <c r="E148" s="13"/>
      <c r="F148" s="22">
        <f>F149</f>
        <v>326.8</v>
      </c>
      <c r="G148" s="4"/>
      <c r="H148" s="4"/>
      <c r="I148" s="4"/>
      <c r="J148" s="4"/>
    </row>
    <row r="149" spans="1:10">
      <c r="A149" s="36" t="s">
        <v>44</v>
      </c>
      <c r="B149" s="24">
        <v>11</v>
      </c>
      <c r="C149" s="24" t="s">
        <v>53</v>
      </c>
      <c r="D149" s="29"/>
      <c r="E149" s="24"/>
      <c r="F149" s="26">
        <f>F150+F155</f>
        <v>326.8</v>
      </c>
      <c r="G149" s="4"/>
      <c r="H149" s="4"/>
      <c r="I149" s="4"/>
      <c r="J149" s="4"/>
    </row>
    <row r="150" spans="1:10" ht="45">
      <c r="A150" s="16" t="s">
        <v>93</v>
      </c>
      <c r="B150" s="19">
        <v>11</v>
      </c>
      <c r="C150" s="19" t="s">
        <v>53</v>
      </c>
      <c r="D150" s="28" t="s">
        <v>69</v>
      </c>
      <c r="E150" s="19"/>
      <c r="F150" s="18">
        <f>F151</f>
        <v>261</v>
      </c>
      <c r="G150" s="4"/>
      <c r="H150" s="4"/>
      <c r="I150" s="4"/>
      <c r="J150" s="4"/>
    </row>
    <row r="151" spans="1:10" ht="30">
      <c r="A151" s="16" t="s">
        <v>25</v>
      </c>
      <c r="B151" s="19">
        <v>11</v>
      </c>
      <c r="C151" s="19" t="s">
        <v>53</v>
      </c>
      <c r="D151" s="28" t="s">
        <v>68</v>
      </c>
      <c r="E151" s="19"/>
      <c r="F151" s="18">
        <f>F152</f>
        <v>261</v>
      </c>
      <c r="G151" s="4"/>
      <c r="H151" s="4"/>
      <c r="I151" s="4"/>
      <c r="J151" s="4"/>
    </row>
    <row r="152" spans="1:10" ht="19.5" customHeight="1">
      <c r="A152" s="16" t="s">
        <v>45</v>
      </c>
      <c r="B152" s="19">
        <v>11</v>
      </c>
      <c r="C152" s="19" t="s">
        <v>53</v>
      </c>
      <c r="D152" s="28" t="s">
        <v>67</v>
      </c>
      <c r="E152" s="19"/>
      <c r="F152" s="18">
        <f>F153+F154</f>
        <v>261</v>
      </c>
      <c r="G152" s="4"/>
      <c r="H152" s="4"/>
      <c r="I152" s="4"/>
      <c r="J152" s="4"/>
    </row>
    <row r="153" spans="1:10" ht="75">
      <c r="A153" s="16" t="s">
        <v>15</v>
      </c>
      <c r="B153" s="19">
        <v>11</v>
      </c>
      <c r="C153" s="19" t="s">
        <v>53</v>
      </c>
      <c r="D153" s="28" t="s">
        <v>67</v>
      </c>
      <c r="E153" s="19">
        <v>100</v>
      </c>
      <c r="F153" s="18">
        <v>257</v>
      </c>
      <c r="G153" s="4"/>
      <c r="H153" s="4"/>
      <c r="I153" s="4"/>
      <c r="J153" s="4"/>
    </row>
    <row r="154" spans="1:10" ht="30">
      <c r="A154" s="16" t="s">
        <v>18</v>
      </c>
      <c r="B154" s="19">
        <v>11</v>
      </c>
      <c r="C154" s="19" t="s">
        <v>53</v>
      </c>
      <c r="D154" s="28" t="s">
        <v>67</v>
      </c>
      <c r="E154" s="19" t="s">
        <v>71</v>
      </c>
      <c r="F154" s="18">
        <v>4</v>
      </c>
      <c r="G154" s="4"/>
      <c r="H154" s="4"/>
      <c r="I154" s="4"/>
      <c r="J154" s="4"/>
    </row>
    <row r="155" spans="1:10" ht="30">
      <c r="A155" s="16" t="s">
        <v>18</v>
      </c>
      <c r="B155" s="19" t="s">
        <v>208</v>
      </c>
      <c r="C155" s="19" t="s">
        <v>53</v>
      </c>
      <c r="D155" s="28" t="s">
        <v>67</v>
      </c>
      <c r="E155" s="19" t="s">
        <v>209</v>
      </c>
      <c r="F155" s="18">
        <v>65.8</v>
      </c>
      <c r="G155" s="4"/>
      <c r="H155" s="4"/>
      <c r="I155" s="4"/>
      <c r="J155" s="4"/>
    </row>
    <row r="156" spans="1:10">
      <c r="A156" s="17" t="s">
        <v>46</v>
      </c>
      <c r="B156" s="13"/>
      <c r="C156" s="13"/>
      <c r="D156" s="14"/>
      <c r="E156" s="13"/>
      <c r="F156" s="20">
        <f>F16+F62+F70+F79+F98+F128+F134+F148</f>
        <v>12006.47</v>
      </c>
      <c r="G156" s="4"/>
      <c r="H156" s="4"/>
      <c r="I156" s="4"/>
      <c r="J156" s="4"/>
    </row>
    <row r="157" spans="1:10" ht="15.75">
      <c r="A157" s="3"/>
      <c r="G157" s="4"/>
      <c r="H157" s="4"/>
      <c r="I157" s="4"/>
      <c r="J157" s="4"/>
    </row>
    <row r="158" spans="1:10" ht="15.75">
      <c r="A158" s="3"/>
      <c r="F158" s="45"/>
      <c r="G158" s="4"/>
      <c r="H158" s="4"/>
      <c r="I158" s="4"/>
      <c r="J158" s="4"/>
    </row>
    <row r="159" spans="1:10" ht="15.75">
      <c r="A159" s="3"/>
      <c r="F159" s="45"/>
      <c r="G159" s="4"/>
      <c r="H159" s="4"/>
      <c r="I159" s="4"/>
      <c r="J159" s="4"/>
    </row>
    <row r="160" spans="1:10" ht="15.75">
      <c r="A160" s="3"/>
      <c r="G160" s="4"/>
      <c r="H160" s="4"/>
      <c r="I160" s="4"/>
      <c r="J160" s="4"/>
    </row>
    <row r="161" spans="1:10" ht="15.75">
      <c r="A161" s="3"/>
      <c r="G161" s="4"/>
      <c r="H161" s="4"/>
      <c r="I161" s="4"/>
      <c r="J161" s="4"/>
    </row>
    <row r="162" spans="1:10" ht="15.75">
      <c r="A162" s="3"/>
    </row>
    <row r="163" spans="1:10" ht="15.75">
      <c r="A163" s="3"/>
    </row>
    <row r="164" spans="1:10" ht="15.75">
      <c r="A164" s="3"/>
    </row>
    <row r="165" spans="1:10" ht="15.75">
      <c r="A165" s="3"/>
    </row>
    <row r="166" spans="1:10" ht="15.75">
      <c r="A166" s="3"/>
    </row>
    <row r="167" spans="1:10" ht="15.75">
      <c r="A167" s="3"/>
    </row>
    <row r="168" spans="1:10" ht="15.75">
      <c r="A168" s="3"/>
    </row>
    <row r="169" spans="1:10" ht="15.75">
      <c r="A169" s="3"/>
    </row>
    <row r="170" spans="1:10" ht="15.75">
      <c r="A170" s="3"/>
    </row>
    <row r="171" spans="1:10" ht="15.75">
      <c r="A171" s="3"/>
    </row>
    <row r="172" spans="1:10" ht="15.75">
      <c r="A172" s="3"/>
    </row>
    <row r="173" spans="1:10" ht="15.75">
      <c r="A173" s="3"/>
    </row>
    <row r="174" spans="1:10" ht="15.75">
      <c r="A174" s="3"/>
    </row>
    <row r="175" spans="1:10" ht="15.75">
      <c r="A175" s="3"/>
    </row>
    <row r="176" spans="1:10" ht="15.75">
      <c r="A176" s="3"/>
    </row>
    <row r="177" spans="1:1" ht="15.75">
      <c r="A177" s="3"/>
    </row>
    <row r="178" spans="1:1" ht="15.75">
      <c r="A178" s="3"/>
    </row>
    <row r="179" spans="1:1" ht="15.75">
      <c r="A179" s="3"/>
    </row>
    <row r="180" spans="1:1" ht="15.75">
      <c r="A180" s="3"/>
    </row>
    <row r="181" spans="1:1" ht="15.75">
      <c r="A181" s="3"/>
    </row>
    <row r="182" spans="1:1" ht="15.75">
      <c r="A182" s="3"/>
    </row>
    <row r="183" spans="1:1" ht="15.75">
      <c r="A183" s="3"/>
    </row>
    <row r="184" spans="1:1" ht="15.75">
      <c r="A184" s="3"/>
    </row>
    <row r="185" spans="1:1" ht="15.75">
      <c r="A185" s="3"/>
    </row>
    <row r="186" spans="1:1" ht="15.75">
      <c r="A186" s="3"/>
    </row>
    <row r="187" spans="1:1" ht="15.75">
      <c r="A187" s="3"/>
    </row>
    <row r="188" spans="1:1" ht="15.75">
      <c r="A188" s="3"/>
    </row>
    <row r="189" spans="1:1" ht="15.75">
      <c r="A189" s="3"/>
    </row>
    <row r="190" spans="1:1" ht="15.75">
      <c r="A190" s="3"/>
    </row>
    <row r="191" spans="1:1" ht="15.75">
      <c r="A191" s="3"/>
    </row>
    <row r="192" spans="1:1" ht="15.75">
      <c r="A192" s="3"/>
    </row>
    <row r="193" spans="1:1" ht="15.75">
      <c r="A193" s="3"/>
    </row>
    <row r="194" spans="1:1" ht="15.75">
      <c r="A194" s="3"/>
    </row>
    <row r="195" spans="1:1" ht="15.75">
      <c r="A195" s="3"/>
    </row>
    <row r="196" spans="1:1" ht="15.75">
      <c r="A196" s="3"/>
    </row>
    <row r="197" spans="1:1" ht="15.75">
      <c r="A197" s="3"/>
    </row>
    <row r="198" spans="1:1" ht="15.75">
      <c r="A198" s="3"/>
    </row>
    <row r="199" spans="1:1" ht="15.75">
      <c r="A199" s="3"/>
    </row>
    <row r="200" spans="1:1" ht="15.75">
      <c r="A200" s="3"/>
    </row>
    <row r="201" spans="1:1" ht="15.75">
      <c r="A201" s="3"/>
    </row>
    <row r="202" spans="1:1" ht="15.75">
      <c r="A202" s="3"/>
    </row>
    <row r="203" spans="1:1" ht="15.75">
      <c r="A203" s="39"/>
    </row>
  </sheetData>
  <mergeCells count="12">
    <mergeCell ref="D2:F2"/>
    <mergeCell ref="A3:F3"/>
    <mergeCell ref="A4:F4"/>
    <mergeCell ref="A5:F5"/>
    <mergeCell ref="A1:G1"/>
    <mergeCell ref="A6:F6"/>
    <mergeCell ref="A8:F8"/>
    <mergeCell ref="A9:F9"/>
    <mergeCell ref="A10:F10"/>
    <mergeCell ref="A11:A13"/>
    <mergeCell ref="B11:E12"/>
    <mergeCell ref="F11:F13"/>
  </mergeCells>
  <pageMargins left="0.7" right="0.7" top="0.19" bottom="0.16" header="0.16" footer="0.1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6"/>
  <sheetViews>
    <sheetView tabSelected="1" zoomScale="86" zoomScaleNormal="86" workbookViewId="0">
      <selection activeCell="J156" sqref="J156"/>
    </sheetView>
  </sheetViews>
  <sheetFormatPr defaultRowHeight="15"/>
  <cols>
    <col min="1" max="1" width="42" style="1" customWidth="1"/>
    <col min="2" max="2" width="6" style="1" customWidth="1"/>
    <col min="3" max="3" width="4.7109375" style="1" customWidth="1"/>
    <col min="4" max="4" width="4.42578125" style="1" customWidth="1"/>
    <col min="5" max="5" width="13.7109375" style="1" customWidth="1"/>
    <col min="6" max="6" width="5.28515625" style="1" customWidth="1"/>
    <col min="7" max="7" width="10.85546875" style="1" customWidth="1"/>
    <col min="8" max="8" width="6.5703125" style="1" customWidth="1"/>
    <col min="9" max="16384" width="9.140625" style="1"/>
  </cols>
  <sheetData>
    <row r="1" spans="1:8">
      <c r="A1" s="135" t="s">
        <v>215</v>
      </c>
      <c r="B1" s="135"/>
      <c r="C1" s="135"/>
      <c r="D1" s="135"/>
      <c r="E1" s="135"/>
      <c r="F1" s="135"/>
      <c r="G1" s="135"/>
    </row>
    <row r="2" spans="1:8">
      <c r="A2" s="5" t="s">
        <v>50</v>
      </c>
      <c r="B2" s="5"/>
      <c r="C2" s="6"/>
      <c r="D2" s="6"/>
      <c r="E2" s="152" t="s">
        <v>47</v>
      </c>
      <c r="F2" s="153"/>
      <c r="G2" s="153"/>
    </row>
    <row r="3" spans="1:8">
      <c r="A3" s="135" t="s">
        <v>0</v>
      </c>
      <c r="B3" s="135"/>
      <c r="C3" s="135"/>
      <c r="D3" s="135"/>
      <c r="E3" s="135"/>
      <c r="F3" s="135"/>
      <c r="G3" s="135"/>
    </row>
    <row r="4" spans="1:8">
      <c r="A4" s="135" t="s">
        <v>1</v>
      </c>
      <c r="B4" s="135"/>
      <c r="C4" s="135"/>
      <c r="D4" s="135"/>
      <c r="E4" s="135"/>
      <c r="F4" s="135"/>
      <c r="G4" s="135"/>
    </row>
    <row r="5" spans="1:8">
      <c r="A5" s="135" t="s">
        <v>118</v>
      </c>
      <c r="B5" s="135"/>
      <c r="C5" s="135"/>
      <c r="D5" s="135"/>
      <c r="E5" s="135"/>
      <c r="F5" s="135"/>
      <c r="G5" s="135"/>
    </row>
    <row r="6" spans="1:8">
      <c r="A6" s="135" t="s">
        <v>134</v>
      </c>
      <c r="B6" s="135"/>
      <c r="C6" s="135"/>
      <c r="D6" s="135"/>
      <c r="E6" s="135"/>
      <c r="F6" s="135"/>
      <c r="G6" s="135"/>
    </row>
    <row r="7" spans="1:8" ht="15.75" customHeight="1">
      <c r="A7" s="145" t="s">
        <v>48</v>
      </c>
      <c r="B7" s="145"/>
      <c r="C7" s="145"/>
      <c r="D7" s="145"/>
      <c r="E7" s="145"/>
      <c r="F7" s="145"/>
      <c r="G7" s="145"/>
      <c r="H7" s="145"/>
    </row>
    <row r="8" spans="1:8" ht="12.75" customHeight="1">
      <c r="A8" s="136" t="s">
        <v>119</v>
      </c>
      <c r="B8" s="136"/>
      <c r="C8" s="136"/>
      <c r="D8" s="136"/>
      <c r="E8" s="136"/>
      <c r="F8" s="136"/>
      <c r="G8" s="136"/>
      <c r="H8" s="136"/>
    </row>
    <row r="9" spans="1:8">
      <c r="A9" s="144" t="s">
        <v>76</v>
      </c>
      <c r="B9" s="144"/>
      <c r="C9" s="144"/>
      <c r="D9" s="144"/>
      <c r="E9" s="144"/>
      <c r="F9" s="144"/>
      <c r="G9" s="144"/>
    </row>
    <row r="10" spans="1:8" ht="22.5" customHeight="1">
      <c r="A10" s="143" t="s">
        <v>2</v>
      </c>
      <c r="B10" s="146" t="s">
        <v>3</v>
      </c>
      <c r="C10" s="147"/>
      <c r="D10" s="147"/>
      <c r="E10" s="147"/>
      <c r="F10" s="148"/>
      <c r="G10" s="143" t="s">
        <v>4</v>
      </c>
      <c r="H10" s="2"/>
    </row>
    <row r="11" spans="1:8" ht="6.75" customHeight="1">
      <c r="A11" s="143"/>
      <c r="B11" s="149"/>
      <c r="C11" s="150"/>
      <c r="D11" s="150"/>
      <c r="E11" s="150"/>
      <c r="F11" s="151"/>
      <c r="G11" s="143"/>
      <c r="H11" s="2"/>
    </row>
    <row r="12" spans="1:8" ht="114.75" customHeight="1">
      <c r="A12" s="143"/>
      <c r="B12" s="7" t="s">
        <v>49</v>
      </c>
      <c r="C12" s="7" t="s">
        <v>5</v>
      </c>
      <c r="D12" s="7" t="s">
        <v>6</v>
      </c>
      <c r="E12" s="7" t="s">
        <v>7</v>
      </c>
      <c r="F12" s="7" t="s">
        <v>8</v>
      </c>
      <c r="G12" s="143"/>
      <c r="H12" s="2"/>
    </row>
    <row r="13" spans="1:8">
      <c r="A13" s="40">
        <v>1</v>
      </c>
      <c r="B13" s="40">
        <v>2</v>
      </c>
      <c r="C13" s="40">
        <v>2</v>
      </c>
      <c r="D13" s="40">
        <v>4</v>
      </c>
      <c r="E13" s="40">
        <v>5</v>
      </c>
      <c r="F13" s="40">
        <v>6</v>
      </c>
      <c r="G13" s="8">
        <v>7</v>
      </c>
      <c r="H13" s="2"/>
    </row>
    <row r="14" spans="1:8" ht="29.25">
      <c r="A14" s="9" t="s">
        <v>9</v>
      </c>
      <c r="B14" s="46"/>
      <c r="C14" s="47"/>
      <c r="D14" s="47"/>
      <c r="E14" s="47"/>
      <c r="F14" s="48"/>
      <c r="G14" s="49"/>
    </row>
    <row r="15" spans="1:8">
      <c r="A15" s="12" t="s">
        <v>10</v>
      </c>
      <c r="B15" s="46">
        <v>542</v>
      </c>
      <c r="C15" s="50" t="s">
        <v>51</v>
      </c>
      <c r="D15" s="50" t="s">
        <v>52</v>
      </c>
      <c r="E15" s="51"/>
      <c r="F15" s="50"/>
      <c r="G15" s="52">
        <f>G16+G21+G26+G36+G46</f>
        <v>3447.71</v>
      </c>
    </row>
    <row r="16" spans="1:8" ht="46.5" customHeight="1">
      <c r="A16" s="23" t="s">
        <v>11</v>
      </c>
      <c r="B16" s="46">
        <v>542</v>
      </c>
      <c r="C16" s="53" t="s">
        <v>51</v>
      </c>
      <c r="D16" s="53" t="s">
        <v>53</v>
      </c>
      <c r="E16" s="54"/>
      <c r="F16" s="53"/>
      <c r="G16" s="55">
        <f>G17</f>
        <v>608.70000000000005</v>
      </c>
    </row>
    <row r="17" spans="1:10">
      <c r="A17" s="10" t="s">
        <v>12</v>
      </c>
      <c r="B17" s="46">
        <v>542</v>
      </c>
      <c r="C17" s="56" t="s">
        <v>51</v>
      </c>
      <c r="D17" s="56" t="s">
        <v>53</v>
      </c>
      <c r="E17" s="47">
        <v>9900000000</v>
      </c>
      <c r="F17" s="56"/>
      <c r="G17" s="57">
        <f>G18</f>
        <v>608.70000000000005</v>
      </c>
    </row>
    <row r="18" spans="1:10">
      <c r="A18" s="10" t="s">
        <v>13</v>
      </c>
      <c r="B18" s="46">
        <v>542</v>
      </c>
      <c r="C18" s="56" t="s">
        <v>51</v>
      </c>
      <c r="D18" s="56" t="s">
        <v>53</v>
      </c>
      <c r="E18" s="47">
        <v>9900400000</v>
      </c>
      <c r="F18" s="56"/>
      <c r="G18" s="57">
        <f>G19</f>
        <v>608.70000000000005</v>
      </c>
    </row>
    <row r="19" spans="1:10">
      <c r="A19" s="10" t="s">
        <v>14</v>
      </c>
      <c r="B19" s="46">
        <v>542</v>
      </c>
      <c r="C19" s="56" t="s">
        <v>51</v>
      </c>
      <c r="D19" s="56" t="s">
        <v>53</v>
      </c>
      <c r="E19" s="47">
        <v>9900420300</v>
      </c>
      <c r="F19" s="56"/>
      <c r="G19" s="57">
        <f>G20</f>
        <v>608.70000000000005</v>
      </c>
    </row>
    <row r="20" spans="1:10" ht="79.5" customHeight="1">
      <c r="A20" s="10" t="s">
        <v>15</v>
      </c>
      <c r="B20" s="46">
        <v>542</v>
      </c>
      <c r="C20" s="56" t="s">
        <v>51</v>
      </c>
      <c r="D20" s="56" t="s">
        <v>53</v>
      </c>
      <c r="E20" s="47">
        <v>9900420300</v>
      </c>
      <c r="F20" s="56">
        <v>100</v>
      </c>
      <c r="G20" s="57">
        <v>608.70000000000005</v>
      </c>
    </row>
    <row r="21" spans="1:10" ht="64.5" customHeight="1">
      <c r="A21" s="23" t="s">
        <v>89</v>
      </c>
      <c r="B21" s="46">
        <v>542</v>
      </c>
      <c r="C21" s="53" t="s">
        <v>51</v>
      </c>
      <c r="D21" s="53" t="s">
        <v>54</v>
      </c>
      <c r="E21" s="54"/>
      <c r="F21" s="53"/>
      <c r="G21" s="55">
        <f>G22</f>
        <v>457.9</v>
      </c>
    </row>
    <row r="22" spans="1:10">
      <c r="A22" s="10" t="s">
        <v>12</v>
      </c>
      <c r="B22" s="46">
        <v>542</v>
      </c>
      <c r="C22" s="56" t="s">
        <v>51</v>
      </c>
      <c r="D22" s="56" t="s">
        <v>54</v>
      </c>
      <c r="E22" s="47">
        <v>9900000000</v>
      </c>
      <c r="F22" s="56"/>
      <c r="G22" s="57">
        <f>G23</f>
        <v>457.9</v>
      </c>
    </row>
    <row r="23" spans="1:10">
      <c r="A23" s="10" t="s">
        <v>13</v>
      </c>
      <c r="B23" s="46">
        <v>542</v>
      </c>
      <c r="C23" s="56" t="s">
        <v>51</v>
      </c>
      <c r="D23" s="56" t="s">
        <v>54</v>
      </c>
      <c r="E23" s="47">
        <v>9900400000</v>
      </c>
      <c r="F23" s="56"/>
      <c r="G23" s="57">
        <f>G24</f>
        <v>457.9</v>
      </c>
    </row>
    <row r="24" spans="1:10" ht="30">
      <c r="A24" s="10" t="s">
        <v>88</v>
      </c>
      <c r="B24" s="46">
        <v>542</v>
      </c>
      <c r="C24" s="56" t="s">
        <v>51</v>
      </c>
      <c r="D24" s="56" t="s">
        <v>54</v>
      </c>
      <c r="E24" s="47">
        <v>9900421100</v>
      </c>
      <c r="F24" s="56"/>
      <c r="G24" s="57">
        <f>G25</f>
        <v>457.9</v>
      </c>
    </row>
    <row r="25" spans="1:10" ht="72" customHeight="1">
      <c r="A25" s="10" t="s">
        <v>15</v>
      </c>
      <c r="B25" s="46">
        <v>542</v>
      </c>
      <c r="C25" s="56" t="s">
        <v>51</v>
      </c>
      <c r="D25" s="56" t="s">
        <v>54</v>
      </c>
      <c r="E25" s="47">
        <v>9900421100</v>
      </c>
      <c r="F25" s="56" t="s">
        <v>78</v>
      </c>
      <c r="G25" s="57">
        <v>457.9</v>
      </c>
    </row>
    <row r="26" spans="1:10" ht="75.75" customHeight="1">
      <c r="A26" s="23" t="s">
        <v>16</v>
      </c>
      <c r="B26" s="46">
        <v>542</v>
      </c>
      <c r="C26" s="53" t="s">
        <v>51</v>
      </c>
      <c r="D26" s="53" t="s">
        <v>55</v>
      </c>
      <c r="E26" s="54"/>
      <c r="F26" s="53"/>
      <c r="G26" s="55">
        <f>G27</f>
        <v>2319.11</v>
      </c>
    </row>
    <row r="27" spans="1:10">
      <c r="A27" s="10" t="s">
        <v>12</v>
      </c>
      <c r="B27" s="46">
        <v>542</v>
      </c>
      <c r="C27" s="53" t="s">
        <v>51</v>
      </c>
      <c r="D27" s="56" t="s">
        <v>55</v>
      </c>
      <c r="E27" s="47">
        <v>9900000000</v>
      </c>
      <c r="F27" s="56"/>
      <c r="G27" s="57">
        <f>G28</f>
        <v>2319.11</v>
      </c>
    </row>
    <row r="28" spans="1:10">
      <c r="A28" s="10" t="s">
        <v>13</v>
      </c>
      <c r="B28" s="46">
        <v>542</v>
      </c>
      <c r="C28" s="53" t="s">
        <v>51</v>
      </c>
      <c r="D28" s="56" t="s">
        <v>55</v>
      </c>
      <c r="E28" s="47">
        <v>9900400000</v>
      </c>
      <c r="F28" s="56"/>
      <c r="G28" s="57">
        <f>G29</f>
        <v>2319.11</v>
      </c>
    </row>
    <row r="29" spans="1:10" ht="30">
      <c r="A29" s="10" t="s">
        <v>17</v>
      </c>
      <c r="B29" s="46">
        <v>542</v>
      </c>
      <c r="C29" s="53" t="s">
        <v>51</v>
      </c>
      <c r="D29" s="56" t="s">
        <v>55</v>
      </c>
      <c r="E29" s="47">
        <v>9900420430</v>
      </c>
      <c r="F29" s="56"/>
      <c r="G29" s="57">
        <f>G30+G31+G32+G33</f>
        <v>2319.11</v>
      </c>
    </row>
    <row r="30" spans="1:10" ht="69.75" customHeight="1">
      <c r="A30" s="10" t="s">
        <v>15</v>
      </c>
      <c r="B30" s="46">
        <v>542</v>
      </c>
      <c r="C30" s="53" t="s">
        <v>51</v>
      </c>
      <c r="D30" s="56" t="s">
        <v>55</v>
      </c>
      <c r="E30" s="47">
        <v>9900420430</v>
      </c>
      <c r="F30" s="56">
        <v>100</v>
      </c>
      <c r="G30" s="57">
        <v>1928.31</v>
      </c>
    </row>
    <row r="31" spans="1:10" ht="30">
      <c r="A31" s="10" t="s">
        <v>18</v>
      </c>
      <c r="B31" s="46">
        <v>542</v>
      </c>
      <c r="C31" s="53" t="s">
        <v>51</v>
      </c>
      <c r="D31" s="56" t="s">
        <v>55</v>
      </c>
      <c r="E31" s="47">
        <v>9900420430</v>
      </c>
      <c r="F31" s="56">
        <v>200</v>
      </c>
      <c r="G31" s="57">
        <v>345.4</v>
      </c>
    </row>
    <row r="32" spans="1:10" ht="17.25" customHeight="1">
      <c r="A32" s="10" t="s">
        <v>74</v>
      </c>
      <c r="B32" s="46">
        <v>542</v>
      </c>
      <c r="C32" s="53" t="s">
        <v>51</v>
      </c>
      <c r="D32" s="56" t="s">
        <v>55</v>
      </c>
      <c r="E32" s="47">
        <v>9900420430</v>
      </c>
      <c r="F32" s="56" t="s">
        <v>73</v>
      </c>
      <c r="G32" s="57">
        <v>12.4</v>
      </c>
      <c r="J32" s="4"/>
    </row>
    <row r="33" spans="1:10" ht="80.25" customHeight="1">
      <c r="A33" s="10" t="s">
        <v>133</v>
      </c>
      <c r="B33" s="46">
        <v>542</v>
      </c>
      <c r="C33" s="56" t="s">
        <v>51</v>
      </c>
      <c r="D33" s="56" t="s">
        <v>55</v>
      </c>
      <c r="E33" s="47">
        <v>9900300000</v>
      </c>
      <c r="F33" s="56" t="s">
        <v>70</v>
      </c>
      <c r="G33" s="57">
        <v>33</v>
      </c>
      <c r="J33" s="4"/>
    </row>
    <row r="34" spans="1:10" ht="30">
      <c r="A34" s="10" t="s">
        <v>94</v>
      </c>
      <c r="B34" s="46">
        <v>542</v>
      </c>
      <c r="C34" s="56" t="s">
        <v>51</v>
      </c>
      <c r="D34" s="56" t="s">
        <v>55</v>
      </c>
      <c r="E34" s="47">
        <v>9900321530</v>
      </c>
      <c r="F34" s="56" t="s">
        <v>70</v>
      </c>
      <c r="G34" s="57">
        <v>33</v>
      </c>
    </row>
    <row r="35" spans="1:10">
      <c r="A35" s="10" t="s">
        <v>29</v>
      </c>
      <c r="B35" s="46">
        <v>542</v>
      </c>
      <c r="C35" s="56" t="s">
        <v>51</v>
      </c>
      <c r="D35" s="56" t="s">
        <v>55</v>
      </c>
      <c r="E35" s="47">
        <v>9900321530</v>
      </c>
      <c r="F35" s="56" t="s">
        <v>90</v>
      </c>
      <c r="G35" s="57">
        <v>33</v>
      </c>
    </row>
    <row r="36" spans="1:10" ht="47.25" customHeight="1">
      <c r="A36" s="23" t="s">
        <v>19</v>
      </c>
      <c r="B36" s="46">
        <v>542</v>
      </c>
      <c r="C36" s="53" t="s">
        <v>51</v>
      </c>
      <c r="D36" s="53" t="s">
        <v>56</v>
      </c>
      <c r="E36" s="54"/>
      <c r="F36" s="53"/>
      <c r="G36" s="55">
        <f>G37</f>
        <v>13</v>
      </c>
    </row>
    <row r="37" spans="1:10">
      <c r="A37" s="10" t="s">
        <v>12</v>
      </c>
      <c r="B37" s="46">
        <v>542</v>
      </c>
      <c r="C37" s="56" t="s">
        <v>51</v>
      </c>
      <c r="D37" s="56" t="s">
        <v>56</v>
      </c>
      <c r="E37" s="47">
        <v>9900000000</v>
      </c>
      <c r="F37" s="56"/>
      <c r="G37" s="57">
        <f>G38</f>
        <v>13</v>
      </c>
    </row>
    <row r="38" spans="1:10">
      <c r="A38" s="10" t="s">
        <v>13</v>
      </c>
      <c r="B38" s="46">
        <v>542</v>
      </c>
      <c r="C38" s="56" t="s">
        <v>51</v>
      </c>
      <c r="D38" s="56" t="s">
        <v>56</v>
      </c>
      <c r="E38" s="47">
        <v>9900400000</v>
      </c>
      <c r="F38" s="56"/>
      <c r="G38" s="57">
        <f>G39</f>
        <v>13</v>
      </c>
    </row>
    <row r="39" spans="1:10" ht="30">
      <c r="A39" s="10" t="s">
        <v>17</v>
      </c>
      <c r="B39" s="46">
        <v>542</v>
      </c>
      <c r="C39" s="56" t="s">
        <v>51</v>
      </c>
      <c r="D39" s="56" t="s">
        <v>56</v>
      </c>
      <c r="E39" s="47">
        <v>9900420430</v>
      </c>
      <c r="F39" s="56"/>
      <c r="G39" s="57">
        <f>G40</f>
        <v>13</v>
      </c>
    </row>
    <row r="40" spans="1:10" ht="78.75" customHeight="1">
      <c r="A40" s="10" t="s">
        <v>15</v>
      </c>
      <c r="B40" s="46">
        <v>542</v>
      </c>
      <c r="C40" s="56" t="s">
        <v>51</v>
      </c>
      <c r="D40" s="56" t="s">
        <v>56</v>
      </c>
      <c r="E40" s="47">
        <v>9900420430</v>
      </c>
      <c r="F40" s="56">
        <v>100</v>
      </c>
      <c r="G40" s="57">
        <v>13</v>
      </c>
    </row>
    <row r="41" spans="1:10" ht="28.5">
      <c r="A41" s="17" t="s">
        <v>99</v>
      </c>
      <c r="B41" s="46">
        <v>542</v>
      </c>
      <c r="C41" s="50" t="s">
        <v>51</v>
      </c>
      <c r="D41" s="58" t="s">
        <v>100</v>
      </c>
      <c r="E41" s="51"/>
      <c r="F41" s="50"/>
      <c r="G41" s="52">
        <f>G45</f>
        <v>89.06</v>
      </c>
    </row>
    <row r="42" spans="1:10">
      <c r="A42" s="16" t="s">
        <v>12</v>
      </c>
      <c r="B42" s="46">
        <v>542</v>
      </c>
      <c r="C42" s="56" t="s">
        <v>51</v>
      </c>
      <c r="D42" s="48" t="s">
        <v>100</v>
      </c>
      <c r="E42" s="47">
        <v>9900000000</v>
      </c>
      <c r="F42" s="56"/>
      <c r="G42" s="57">
        <v>0</v>
      </c>
    </row>
    <row r="43" spans="1:10">
      <c r="A43" s="16" t="s">
        <v>13</v>
      </c>
      <c r="B43" s="46">
        <v>542</v>
      </c>
      <c r="C43" s="56" t="s">
        <v>51</v>
      </c>
      <c r="D43" s="48" t="s">
        <v>100</v>
      </c>
      <c r="E43" s="47">
        <v>9900400000</v>
      </c>
      <c r="F43" s="56"/>
      <c r="G43" s="57">
        <v>0</v>
      </c>
    </row>
    <row r="44" spans="1:10" ht="30">
      <c r="A44" s="16" t="s">
        <v>101</v>
      </c>
      <c r="B44" s="46">
        <v>542</v>
      </c>
      <c r="C44" s="56" t="s">
        <v>51</v>
      </c>
      <c r="D44" s="48" t="s">
        <v>100</v>
      </c>
      <c r="E44" s="47">
        <v>9900402002</v>
      </c>
      <c r="F44" s="56"/>
      <c r="G44" s="57">
        <f>G45</f>
        <v>89.06</v>
      </c>
    </row>
    <row r="45" spans="1:10">
      <c r="A45" s="16" t="s">
        <v>105</v>
      </c>
      <c r="B45" s="46">
        <v>542</v>
      </c>
      <c r="C45" s="56" t="s">
        <v>51</v>
      </c>
      <c r="D45" s="48" t="s">
        <v>100</v>
      </c>
      <c r="E45" s="47">
        <v>9900402002</v>
      </c>
      <c r="F45" s="56" t="s">
        <v>73</v>
      </c>
      <c r="G45" s="57">
        <v>89.06</v>
      </c>
    </row>
    <row r="46" spans="1:10">
      <c r="A46" s="12" t="s">
        <v>96</v>
      </c>
      <c r="B46" s="46">
        <v>542</v>
      </c>
      <c r="C46" s="50" t="s">
        <v>51</v>
      </c>
      <c r="D46" s="50" t="s">
        <v>97</v>
      </c>
      <c r="E46" s="51"/>
      <c r="F46" s="50"/>
      <c r="G46" s="52">
        <f>G50+G54+G58+G59</f>
        <v>49</v>
      </c>
    </row>
    <row r="47" spans="1:10">
      <c r="A47" s="10" t="s">
        <v>12</v>
      </c>
      <c r="B47" s="46">
        <v>542</v>
      </c>
      <c r="C47" s="56" t="s">
        <v>51</v>
      </c>
      <c r="D47" s="56" t="s">
        <v>97</v>
      </c>
      <c r="E47" s="47">
        <v>9900000000</v>
      </c>
      <c r="F47" s="56"/>
      <c r="G47" s="57">
        <f>G48</f>
        <v>11</v>
      </c>
    </row>
    <row r="48" spans="1:10">
      <c r="A48" s="10" t="s">
        <v>13</v>
      </c>
      <c r="B48" s="46">
        <v>542</v>
      </c>
      <c r="C48" s="56" t="s">
        <v>51</v>
      </c>
      <c r="D48" s="56" t="s">
        <v>97</v>
      </c>
      <c r="E48" s="47">
        <v>9900400000</v>
      </c>
      <c r="F48" s="56"/>
      <c r="G48" s="57">
        <f>G50</f>
        <v>11</v>
      </c>
    </row>
    <row r="49" spans="1:7" ht="30">
      <c r="A49" s="10" t="s">
        <v>98</v>
      </c>
      <c r="B49" s="46">
        <v>542</v>
      </c>
      <c r="C49" s="56" t="s">
        <v>51</v>
      </c>
      <c r="D49" s="56" t="s">
        <v>97</v>
      </c>
      <c r="E49" s="47">
        <v>9900409200</v>
      </c>
      <c r="F49" s="56"/>
      <c r="G49" s="57">
        <f>G50</f>
        <v>11</v>
      </c>
    </row>
    <row r="50" spans="1:7" ht="30">
      <c r="A50" s="10" t="s">
        <v>18</v>
      </c>
      <c r="B50" s="46">
        <v>542</v>
      </c>
      <c r="C50" s="56" t="s">
        <v>51</v>
      </c>
      <c r="D50" s="56" t="s">
        <v>97</v>
      </c>
      <c r="E50" s="47">
        <v>9900409200</v>
      </c>
      <c r="F50" s="56" t="s">
        <v>71</v>
      </c>
      <c r="G50" s="57">
        <v>11</v>
      </c>
    </row>
    <row r="51" spans="1:7" hidden="1">
      <c r="A51" s="10" t="s">
        <v>12</v>
      </c>
      <c r="B51" s="46">
        <v>542</v>
      </c>
      <c r="C51" s="56" t="s">
        <v>51</v>
      </c>
      <c r="D51" s="56" t="s">
        <v>97</v>
      </c>
      <c r="E51" s="47">
        <v>9900000000</v>
      </c>
      <c r="F51" s="56"/>
      <c r="G51" s="57">
        <f t="shared" ref="G51:G52" si="0">G52</f>
        <v>0</v>
      </c>
    </row>
    <row r="52" spans="1:7" hidden="1">
      <c r="A52" s="10" t="s">
        <v>13</v>
      </c>
      <c r="B52" s="46">
        <v>542</v>
      </c>
      <c r="C52" s="56" t="s">
        <v>51</v>
      </c>
      <c r="D52" s="56" t="s">
        <v>97</v>
      </c>
      <c r="E52" s="47">
        <v>9900400000</v>
      </c>
      <c r="F52" s="56"/>
      <c r="G52" s="57">
        <f t="shared" si="0"/>
        <v>0</v>
      </c>
    </row>
    <row r="53" spans="1:7" ht="30" hidden="1">
      <c r="A53" s="10" t="s">
        <v>98</v>
      </c>
      <c r="B53" s="46">
        <v>542</v>
      </c>
      <c r="C53" s="56" t="s">
        <v>51</v>
      </c>
      <c r="D53" s="56" t="s">
        <v>97</v>
      </c>
      <c r="E53" s="47">
        <v>9900499090</v>
      </c>
      <c r="F53" s="56"/>
      <c r="G53" s="57">
        <f>G54</f>
        <v>0</v>
      </c>
    </row>
    <row r="54" spans="1:7" ht="30" hidden="1">
      <c r="A54" s="10" t="s">
        <v>18</v>
      </c>
      <c r="B54" s="46">
        <v>542</v>
      </c>
      <c r="C54" s="56" t="s">
        <v>51</v>
      </c>
      <c r="D54" s="56" t="s">
        <v>97</v>
      </c>
      <c r="E54" s="47">
        <v>9900499090</v>
      </c>
      <c r="F54" s="56" t="s">
        <v>71</v>
      </c>
      <c r="G54" s="57">
        <v>0</v>
      </c>
    </row>
    <row r="55" spans="1:7">
      <c r="A55" s="10" t="s">
        <v>12</v>
      </c>
      <c r="B55" s="46">
        <v>542</v>
      </c>
      <c r="C55" s="56" t="s">
        <v>51</v>
      </c>
      <c r="D55" s="56" t="s">
        <v>97</v>
      </c>
      <c r="E55" s="47">
        <v>9900000000</v>
      </c>
      <c r="F55" s="56"/>
      <c r="G55" s="57">
        <f>G56</f>
        <v>28.9</v>
      </c>
    </row>
    <row r="56" spans="1:7">
      <c r="A56" s="10" t="s">
        <v>13</v>
      </c>
      <c r="B56" s="46">
        <v>542</v>
      </c>
      <c r="C56" s="56" t="s">
        <v>51</v>
      </c>
      <c r="D56" s="56" t="s">
        <v>97</v>
      </c>
      <c r="E56" s="47">
        <v>9900400000</v>
      </c>
      <c r="F56" s="56"/>
      <c r="G56" s="57">
        <f>G57</f>
        <v>28.9</v>
      </c>
    </row>
    <row r="57" spans="1:7" ht="30">
      <c r="A57" s="10" t="s">
        <v>106</v>
      </c>
      <c r="B57" s="46">
        <v>542</v>
      </c>
      <c r="C57" s="56" t="s">
        <v>51</v>
      </c>
      <c r="D57" s="56" t="s">
        <v>97</v>
      </c>
      <c r="E57" s="47">
        <v>9900709005</v>
      </c>
      <c r="F57" s="56"/>
      <c r="G57" s="57">
        <f>G58</f>
        <v>28.9</v>
      </c>
    </row>
    <row r="58" spans="1:7" ht="30">
      <c r="A58" s="10" t="s">
        <v>106</v>
      </c>
      <c r="B58" s="46">
        <v>542</v>
      </c>
      <c r="C58" s="56" t="s">
        <v>51</v>
      </c>
      <c r="D58" s="56" t="s">
        <v>97</v>
      </c>
      <c r="E58" s="47">
        <v>9900709005</v>
      </c>
      <c r="F58" s="56" t="s">
        <v>71</v>
      </c>
      <c r="G58" s="57">
        <v>28.9</v>
      </c>
    </row>
    <row r="59" spans="1:7" ht="30">
      <c r="A59" s="10" t="s">
        <v>27</v>
      </c>
      <c r="B59" s="46">
        <v>542</v>
      </c>
      <c r="C59" s="56" t="s">
        <v>51</v>
      </c>
      <c r="D59" s="56" t="s">
        <v>97</v>
      </c>
      <c r="E59" s="47">
        <v>9900743501</v>
      </c>
      <c r="F59" s="56" t="s">
        <v>71</v>
      </c>
      <c r="G59" s="57">
        <v>9.1</v>
      </c>
    </row>
    <row r="60" spans="1:7">
      <c r="A60" s="12" t="s">
        <v>20</v>
      </c>
      <c r="B60" s="46">
        <v>542</v>
      </c>
      <c r="C60" s="50" t="s">
        <v>53</v>
      </c>
      <c r="D60" s="50" t="s">
        <v>52</v>
      </c>
      <c r="E60" s="51"/>
      <c r="F60" s="50"/>
      <c r="G60" s="52">
        <f>G61</f>
        <v>113.4</v>
      </c>
    </row>
    <row r="61" spans="1:7" ht="24" customHeight="1">
      <c r="A61" s="23" t="s">
        <v>21</v>
      </c>
      <c r="B61" s="46">
        <v>542</v>
      </c>
      <c r="C61" s="53" t="s">
        <v>53</v>
      </c>
      <c r="D61" s="53" t="s">
        <v>54</v>
      </c>
      <c r="E61" s="54"/>
      <c r="F61" s="53"/>
      <c r="G61" s="55">
        <f>G62</f>
        <v>113.4</v>
      </c>
    </row>
    <row r="62" spans="1:7" ht="60">
      <c r="A62" s="10" t="s">
        <v>95</v>
      </c>
      <c r="B62" s="46">
        <v>542</v>
      </c>
      <c r="C62" s="56" t="s">
        <v>53</v>
      </c>
      <c r="D62" s="56" t="s">
        <v>54</v>
      </c>
      <c r="E62" s="47">
        <v>4600000000</v>
      </c>
      <c r="F62" s="56"/>
      <c r="G62" s="57">
        <f>G64</f>
        <v>113.4</v>
      </c>
    </row>
    <row r="63" spans="1:7" ht="45">
      <c r="A63" s="10" t="s">
        <v>107</v>
      </c>
      <c r="B63" s="46">
        <v>542</v>
      </c>
      <c r="C63" s="56" t="s">
        <v>53</v>
      </c>
      <c r="D63" s="56" t="s">
        <v>54</v>
      </c>
      <c r="E63" s="47">
        <v>4630000000</v>
      </c>
      <c r="F63" s="56"/>
      <c r="G63" s="57">
        <f>G64</f>
        <v>113.4</v>
      </c>
    </row>
    <row r="64" spans="1:7">
      <c r="A64" s="10" t="s">
        <v>13</v>
      </c>
      <c r="B64" s="46">
        <v>542</v>
      </c>
      <c r="C64" s="56" t="s">
        <v>53</v>
      </c>
      <c r="D64" s="56" t="s">
        <v>54</v>
      </c>
      <c r="E64" s="47">
        <v>4630400000</v>
      </c>
      <c r="F64" s="56"/>
      <c r="G64" s="57">
        <f>G65</f>
        <v>113.4</v>
      </c>
    </row>
    <row r="65" spans="1:7" ht="60">
      <c r="A65" s="10" t="s">
        <v>22</v>
      </c>
      <c r="B65" s="46">
        <v>542</v>
      </c>
      <c r="C65" s="56" t="s">
        <v>53</v>
      </c>
      <c r="D65" s="56" t="s">
        <v>54</v>
      </c>
      <c r="E65" s="47">
        <v>4630451180</v>
      </c>
      <c r="F65" s="56"/>
      <c r="G65" s="57">
        <f>G66+G67</f>
        <v>113.4</v>
      </c>
    </row>
    <row r="66" spans="1:7" ht="75" customHeight="1">
      <c r="A66" s="10" t="s">
        <v>15</v>
      </c>
      <c r="B66" s="46">
        <v>542</v>
      </c>
      <c r="C66" s="56" t="s">
        <v>53</v>
      </c>
      <c r="D66" s="56" t="s">
        <v>54</v>
      </c>
      <c r="E66" s="47">
        <v>4630451180</v>
      </c>
      <c r="F66" s="56">
        <v>100</v>
      </c>
      <c r="G66" s="57">
        <v>93.4</v>
      </c>
    </row>
    <row r="67" spans="1:7" ht="30">
      <c r="A67" s="10" t="s">
        <v>18</v>
      </c>
      <c r="B67" s="46">
        <v>542</v>
      </c>
      <c r="C67" s="56" t="s">
        <v>53</v>
      </c>
      <c r="D67" s="56" t="s">
        <v>54</v>
      </c>
      <c r="E67" s="47">
        <v>4630451180</v>
      </c>
      <c r="F67" s="56">
        <v>200</v>
      </c>
      <c r="G67" s="57">
        <v>20</v>
      </c>
    </row>
    <row r="68" spans="1:7" ht="28.5">
      <c r="A68" s="12" t="s">
        <v>102</v>
      </c>
      <c r="B68" s="46">
        <v>542</v>
      </c>
      <c r="C68" s="50" t="s">
        <v>54</v>
      </c>
      <c r="D68" s="50" t="s">
        <v>52</v>
      </c>
      <c r="E68" s="51"/>
      <c r="F68" s="50"/>
      <c r="G68" s="52">
        <f>SUM(G73+G76)</f>
        <v>105</v>
      </c>
    </row>
    <row r="69" spans="1:7">
      <c r="A69" s="41" t="s">
        <v>103</v>
      </c>
      <c r="B69" s="46">
        <v>542</v>
      </c>
      <c r="C69" s="59" t="s">
        <v>54</v>
      </c>
      <c r="D69" s="59" t="s">
        <v>104</v>
      </c>
      <c r="E69" s="60"/>
      <c r="F69" s="59"/>
      <c r="G69" s="61">
        <f>G70</f>
        <v>30</v>
      </c>
    </row>
    <row r="70" spans="1:7" ht="15.75" customHeight="1">
      <c r="A70" s="10" t="s">
        <v>12</v>
      </c>
      <c r="B70" s="46">
        <v>542</v>
      </c>
      <c r="C70" s="56" t="s">
        <v>54</v>
      </c>
      <c r="D70" s="56" t="s">
        <v>104</v>
      </c>
      <c r="E70" s="47">
        <v>9900000000</v>
      </c>
      <c r="F70" s="56"/>
      <c r="G70" s="57">
        <f>G73</f>
        <v>30</v>
      </c>
    </row>
    <row r="71" spans="1:7" ht="30">
      <c r="A71" s="10" t="s">
        <v>25</v>
      </c>
      <c r="B71" s="46">
        <v>542</v>
      </c>
      <c r="C71" s="56" t="s">
        <v>54</v>
      </c>
      <c r="D71" s="56" t="s">
        <v>104</v>
      </c>
      <c r="E71" s="47">
        <v>9900700000</v>
      </c>
      <c r="F71" s="56"/>
      <c r="G71" s="57">
        <f>G72</f>
        <v>30</v>
      </c>
    </row>
    <row r="72" spans="1:7" ht="30">
      <c r="A72" s="10" t="s">
        <v>113</v>
      </c>
      <c r="B72" s="46">
        <v>542</v>
      </c>
      <c r="C72" s="56" t="s">
        <v>54</v>
      </c>
      <c r="D72" s="56" t="s">
        <v>104</v>
      </c>
      <c r="E72" s="47">
        <v>9900742170</v>
      </c>
      <c r="F72" s="56"/>
      <c r="G72" s="57">
        <f>G73</f>
        <v>30</v>
      </c>
    </row>
    <row r="73" spans="1:7" ht="30">
      <c r="A73" s="10" t="s">
        <v>18</v>
      </c>
      <c r="B73" s="46">
        <v>542</v>
      </c>
      <c r="C73" s="56" t="s">
        <v>54</v>
      </c>
      <c r="D73" s="56" t="s">
        <v>104</v>
      </c>
      <c r="E73" s="47">
        <v>9900742170</v>
      </c>
      <c r="F73" s="56" t="s">
        <v>71</v>
      </c>
      <c r="G73" s="57">
        <v>30</v>
      </c>
    </row>
    <row r="74" spans="1:7" ht="105">
      <c r="A74" s="10" t="s">
        <v>190</v>
      </c>
      <c r="B74" s="46">
        <v>542</v>
      </c>
      <c r="C74" s="56" t="s">
        <v>54</v>
      </c>
      <c r="D74" s="56" t="s">
        <v>104</v>
      </c>
      <c r="E74" s="47">
        <v>6500000000</v>
      </c>
      <c r="F74" s="56"/>
      <c r="G74" s="57">
        <f>G75</f>
        <v>75</v>
      </c>
    </row>
    <row r="75" spans="1:7" ht="30">
      <c r="A75" s="10" t="s">
        <v>25</v>
      </c>
      <c r="B75" s="46">
        <v>542</v>
      </c>
      <c r="C75" s="56" t="s">
        <v>54</v>
      </c>
      <c r="D75" s="56" t="s">
        <v>104</v>
      </c>
      <c r="E75" s="47">
        <v>6500700000</v>
      </c>
      <c r="F75" s="56"/>
      <c r="G75" s="57">
        <f>G76</f>
        <v>75</v>
      </c>
    </row>
    <row r="76" spans="1:7" ht="60">
      <c r="A76" s="10" t="s">
        <v>191</v>
      </c>
      <c r="B76" s="46">
        <v>542</v>
      </c>
      <c r="C76" s="56" t="s">
        <v>54</v>
      </c>
      <c r="D76" s="56" t="s">
        <v>104</v>
      </c>
      <c r="E76" s="47">
        <v>6500746260</v>
      </c>
      <c r="F76" s="56" t="s">
        <v>71</v>
      </c>
      <c r="G76" s="57">
        <v>75</v>
      </c>
    </row>
    <row r="77" spans="1:7">
      <c r="A77" s="12" t="s">
        <v>23</v>
      </c>
      <c r="B77" s="46">
        <v>542</v>
      </c>
      <c r="C77" s="50" t="s">
        <v>55</v>
      </c>
      <c r="D77" s="50" t="s">
        <v>52</v>
      </c>
      <c r="E77" s="51"/>
      <c r="F77" s="50"/>
      <c r="G77" s="52">
        <f>G78+G91</f>
        <v>1057.8</v>
      </c>
    </row>
    <row r="78" spans="1:7">
      <c r="A78" s="23" t="s">
        <v>24</v>
      </c>
      <c r="B78" s="46">
        <v>542</v>
      </c>
      <c r="C78" s="53" t="s">
        <v>55</v>
      </c>
      <c r="D78" s="53" t="s">
        <v>57</v>
      </c>
      <c r="E78" s="54"/>
      <c r="F78" s="53"/>
      <c r="G78" s="55">
        <f>G79</f>
        <v>1051.3</v>
      </c>
    </row>
    <row r="79" spans="1:7" ht="43.5" customHeight="1">
      <c r="A79" s="10" t="s">
        <v>75</v>
      </c>
      <c r="B79" s="46">
        <v>542</v>
      </c>
      <c r="C79" s="56" t="s">
        <v>55</v>
      </c>
      <c r="D79" s="56" t="s">
        <v>57</v>
      </c>
      <c r="E79" s="48" t="s">
        <v>85</v>
      </c>
      <c r="F79" s="56"/>
      <c r="G79" s="57">
        <f>G80+G84+G88</f>
        <v>1051.3</v>
      </c>
    </row>
    <row r="80" spans="1:7" ht="45">
      <c r="A80" s="10" t="s">
        <v>114</v>
      </c>
      <c r="B80" s="46">
        <v>542</v>
      </c>
      <c r="C80" s="56" t="s">
        <v>55</v>
      </c>
      <c r="D80" s="56" t="s">
        <v>57</v>
      </c>
      <c r="E80" s="48" t="s">
        <v>84</v>
      </c>
      <c r="F80" s="56"/>
      <c r="G80" s="57">
        <f>G81</f>
        <v>261.60000000000002</v>
      </c>
    </row>
    <row r="81" spans="1:7" ht="30">
      <c r="A81" s="10" t="s">
        <v>25</v>
      </c>
      <c r="B81" s="46">
        <v>542</v>
      </c>
      <c r="C81" s="56" t="s">
        <v>55</v>
      </c>
      <c r="D81" s="56" t="s">
        <v>57</v>
      </c>
      <c r="E81" s="48" t="s">
        <v>83</v>
      </c>
      <c r="F81" s="56"/>
      <c r="G81" s="57">
        <f>G82</f>
        <v>261.60000000000002</v>
      </c>
    </row>
    <row r="82" spans="1:7" ht="17.25" customHeight="1">
      <c r="A82" s="10" t="s">
        <v>115</v>
      </c>
      <c r="B82" s="46">
        <v>542</v>
      </c>
      <c r="C82" s="56" t="s">
        <v>55</v>
      </c>
      <c r="D82" s="56" t="s">
        <v>57</v>
      </c>
      <c r="E82" s="48" t="s">
        <v>82</v>
      </c>
      <c r="F82" s="56"/>
      <c r="G82" s="57">
        <f>G83</f>
        <v>261.60000000000002</v>
      </c>
    </row>
    <row r="83" spans="1:7" ht="29.25" customHeight="1">
      <c r="A83" s="10" t="s">
        <v>18</v>
      </c>
      <c r="B83" s="46">
        <v>542</v>
      </c>
      <c r="C83" s="56" t="s">
        <v>55</v>
      </c>
      <c r="D83" s="56" t="s">
        <v>57</v>
      </c>
      <c r="E83" s="48" t="s">
        <v>82</v>
      </c>
      <c r="F83" s="56">
        <v>200</v>
      </c>
      <c r="G83" s="57">
        <v>261.60000000000002</v>
      </c>
    </row>
    <row r="84" spans="1:7" ht="48.75" customHeight="1">
      <c r="A84" s="10" t="s">
        <v>108</v>
      </c>
      <c r="B84" s="46">
        <v>542</v>
      </c>
      <c r="C84" s="56" t="s">
        <v>55</v>
      </c>
      <c r="D84" s="56" t="s">
        <v>57</v>
      </c>
      <c r="E84" s="48" t="s">
        <v>112</v>
      </c>
      <c r="F84" s="56"/>
      <c r="G84" s="57">
        <f>G85</f>
        <v>489.9</v>
      </c>
    </row>
    <row r="85" spans="1:7" ht="15.75" customHeight="1">
      <c r="A85" s="10" t="s">
        <v>25</v>
      </c>
      <c r="B85" s="46">
        <v>542</v>
      </c>
      <c r="C85" s="56" t="s">
        <v>55</v>
      </c>
      <c r="D85" s="56" t="s">
        <v>57</v>
      </c>
      <c r="E85" s="48" t="s">
        <v>110</v>
      </c>
      <c r="F85" s="56"/>
      <c r="G85" s="57">
        <f>G86</f>
        <v>489.9</v>
      </c>
    </row>
    <row r="86" spans="1:7" ht="45">
      <c r="A86" s="10" t="s">
        <v>109</v>
      </c>
      <c r="B86" s="46">
        <v>542</v>
      </c>
      <c r="C86" s="56" t="s">
        <v>55</v>
      </c>
      <c r="D86" s="56" t="s">
        <v>57</v>
      </c>
      <c r="E86" s="48" t="s">
        <v>111</v>
      </c>
      <c r="F86" s="56"/>
      <c r="G86" s="57">
        <f>G87</f>
        <v>489.9</v>
      </c>
    </row>
    <row r="87" spans="1:7" ht="30">
      <c r="A87" s="10" t="s">
        <v>18</v>
      </c>
      <c r="B87" s="46">
        <v>542</v>
      </c>
      <c r="C87" s="56" t="s">
        <v>55</v>
      </c>
      <c r="D87" s="56" t="s">
        <v>57</v>
      </c>
      <c r="E87" s="48" t="s">
        <v>111</v>
      </c>
      <c r="F87" s="56">
        <v>200</v>
      </c>
      <c r="G87" s="57">
        <v>489.9</v>
      </c>
    </row>
    <row r="88" spans="1:7" ht="60">
      <c r="A88" s="10" t="s">
        <v>197</v>
      </c>
      <c r="B88" s="46">
        <v>542</v>
      </c>
      <c r="C88" s="56" t="s">
        <v>55</v>
      </c>
      <c r="D88" s="56" t="s">
        <v>57</v>
      </c>
      <c r="E88" s="48" t="s">
        <v>196</v>
      </c>
      <c r="F88" s="56"/>
      <c r="G88" s="57">
        <f>G89</f>
        <v>299.8</v>
      </c>
    </row>
    <row r="89" spans="1:7" ht="30">
      <c r="A89" s="10" t="s">
        <v>25</v>
      </c>
      <c r="B89" s="46">
        <v>542</v>
      </c>
      <c r="C89" s="56" t="s">
        <v>55</v>
      </c>
      <c r="D89" s="56" t="s">
        <v>57</v>
      </c>
      <c r="E89" s="48" t="s">
        <v>198</v>
      </c>
      <c r="F89" s="56"/>
      <c r="G89" s="57">
        <f>G90</f>
        <v>299.8</v>
      </c>
    </row>
    <row r="90" spans="1:7" ht="60">
      <c r="A90" s="10" t="s">
        <v>199</v>
      </c>
      <c r="B90" s="46">
        <v>542</v>
      </c>
      <c r="C90" s="56" t="s">
        <v>55</v>
      </c>
      <c r="D90" s="56" t="s">
        <v>57</v>
      </c>
      <c r="E90" s="48" t="s">
        <v>200</v>
      </c>
      <c r="F90" s="56" t="s">
        <v>71</v>
      </c>
      <c r="G90" s="57">
        <v>299.8</v>
      </c>
    </row>
    <row r="91" spans="1:7" ht="30">
      <c r="A91" s="23" t="s">
        <v>26</v>
      </c>
      <c r="B91" s="46">
        <v>542</v>
      </c>
      <c r="C91" s="53" t="s">
        <v>55</v>
      </c>
      <c r="D91" s="53" t="s">
        <v>58</v>
      </c>
      <c r="E91" s="62"/>
      <c r="F91" s="53" t="s">
        <v>70</v>
      </c>
      <c r="G91" s="55">
        <f>G92</f>
        <v>6.5</v>
      </c>
    </row>
    <row r="92" spans="1:7">
      <c r="A92" s="10" t="s">
        <v>12</v>
      </c>
      <c r="B92" s="46">
        <v>542</v>
      </c>
      <c r="C92" s="56" t="s">
        <v>55</v>
      </c>
      <c r="D92" s="56">
        <v>12</v>
      </c>
      <c r="E92" s="47">
        <v>9900000000</v>
      </c>
      <c r="F92" s="56"/>
      <c r="G92" s="57">
        <f>G93</f>
        <v>6.5</v>
      </c>
    </row>
    <row r="93" spans="1:7" ht="75.75" customHeight="1">
      <c r="A93" s="10" t="s">
        <v>133</v>
      </c>
      <c r="B93" s="46">
        <v>542</v>
      </c>
      <c r="C93" s="56" t="s">
        <v>55</v>
      </c>
      <c r="D93" s="56">
        <v>12</v>
      </c>
      <c r="E93" s="47">
        <v>9900300000</v>
      </c>
      <c r="F93" s="56"/>
      <c r="G93" s="57">
        <f>G94</f>
        <v>6.5</v>
      </c>
    </row>
    <row r="94" spans="1:7" ht="30">
      <c r="A94" s="10" t="s">
        <v>28</v>
      </c>
      <c r="B94" s="46">
        <v>542</v>
      </c>
      <c r="C94" s="56" t="s">
        <v>55</v>
      </c>
      <c r="D94" s="56">
        <v>12</v>
      </c>
      <c r="E94" s="47">
        <v>9900343450</v>
      </c>
      <c r="F94" s="56"/>
      <c r="G94" s="57">
        <f>G95</f>
        <v>6.5</v>
      </c>
    </row>
    <row r="95" spans="1:7">
      <c r="A95" s="10" t="s">
        <v>29</v>
      </c>
      <c r="B95" s="46">
        <v>542</v>
      </c>
      <c r="C95" s="56" t="s">
        <v>55</v>
      </c>
      <c r="D95" s="56">
        <v>12</v>
      </c>
      <c r="E95" s="47">
        <v>9900343450</v>
      </c>
      <c r="F95" s="56">
        <v>500</v>
      </c>
      <c r="G95" s="57">
        <v>6.5</v>
      </c>
    </row>
    <row r="96" spans="1:7" ht="15.75" customHeight="1">
      <c r="A96" s="12" t="s">
        <v>30</v>
      </c>
      <c r="B96" s="46">
        <v>542</v>
      </c>
      <c r="C96" s="50" t="s">
        <v>59</v>
      </c>
      <c r="D96" s="50" t="s">
        <v>52</v>
      </c>
      <c r="E96" s="58"/>
      <c r="F96" s="50" t="s">
        <v>70</v>
      </c>
      <c r="G96" s="52">
        <f>G107+G97</f>
        <v>4914.2</v>
      </c>
    </row>
    <row r="97" spans="1:7" s="69" customFormat="1" ht="15.75" customHeight="1">
      <c r="A97" s="23" t="s">
        <v>126</v>
      </c>
      <c r="B97" s="68">
        <v>542</v>
      </c>
      <c r="C97" s="53" t="s">
        <v>59</v>
      </c>
      <c r="D97" s="53" t="s">
        <v>53</v>
      </c>
      <c r="E97" s="62"/>
      <c r="F97" s="53" t="s">
        <v>70</v>
      </c>
      <c r="G97" s="55">
        <f>G98</f>
        <v>2065.1</v>
      </c>
    </row>
    <row r="98" spans="1:7" s="69" customFormat="1" ht="15.75" customHeight="1">
      <c r="A98" s="10" t="s">
        <v>12</v>
      </c>
      <c r="B98" s="46">
        <v>542</v>
      </c>
      <c r="C98" s="56" t="s">
        <v>59</v>
      </c>
      <c r="D98" s="56" t="s">
        <v>53</v>
      </c>
      <c r="E98" s="48" t="s">
        <v>87</v>
      </c>
      <c r="F98" s="56"/>
      <c r="G98" s="57">
        <f>G99</f>
        <v>2065.1</v>
      </c>
    </row>
    <row r="99" spans="1:7" s="69" customFormat="1" ht="15.75" customHeight="1">
      <c r="A99" s="10" t="s">
        <v>25</v>
      </c>
      <c r="B99" s="46">
        <v>542</v>
      </c>
      <c r="C99" s="56" t="s">
        <v>59</v>
      </c>
      <c r="D99" s="56" t="s">
        <v>53</v>
      </c>
      <c r="E99" s="48" t="s">
        <v>129</v>
      </c>
      <c r="F99" s="56"/>
      <c r="G99" s="57">
        <f>G100+G102+G106</f>
        <v>2065.1</v>
      </c>
    </row>
    <row r="100" spans="1:7" s="69" customFormat="1" ht="15.75" customHeight="1">
      <c r="A100" s="10" t="s">
        <v>125</v>
      </c>
      <c r="B100" s="46">
        <v>542</v>
      </c>
      <c r="C100" s="56" t="s">
        <v>59</v>
      </c>
      <c r="D100" s="56" t="s">
        <v>53</v>
      </c>
      <c r="E100" s="48" t="s">
        <v>130</v>
      </c>
      <c r="F100" s="56"/>
      <c r="G100" s="57">
        <f>G101</f>
        <v>48.2</v>
      </c>
    </row>
    <row r="101" spans="1:7" s="69" customFormat="1" ht="15.75" customHeight="1">
      <c r="A101" s="10" t="s">
        <v>18</v>
      </c>
      <c r="B101" s="46">
        <v>542</v>
      </c>
      <c r="C101" s="56" t="s">
        <v>59</v>
      </c>
      <c r="D101" s="56" t="s">
        <v>53</v>
      </c>
      <c r="E101" s="48" t="s">
        <v>130</v>
      </c>
      <c r="F101" s="56" t="s">
        <v>71</v>
      </c>
      <c r="G101" s="57">
        <v>48.2</v>
      </c>
    </row>
    <row r="102" spans="1:7" s="69" customFormat="1" ht="15.75" customHeight="1">
      <c r="A102" s="10" t="s">
        <v>207</v>
      </c>
      <c r="B102" s="46">
        <v>542</v>
      </c>
      <c r="C102" s="56" t="s">
        <v>59</v>
      </c>
      <c r="D102" s="56" t="s">
        <v>53</v>
      </c>
      <c r="E102" s="48" t="s">
        <v>210</v>
      </c>
      <c r="F102" s="56" t="s">
        <v>71</v>
      </c>
      <c r="G102" s="57">
        <v>46.9</v>
      </c>
    </row>
    <row r="103" spans="1:7" s="69" customFormat="1" ht="15.75" customHeight="1">
      <c r="A103" s="10" t="s">
        <v>193</v>
      </c>
      <c r="B103" s="46">
        <v>542</v>
      </c>
      <c r="C103" s="56" t="s">
        <v>59</v>
      </c>
      <c r="D103" s="56" t="s">
        <v>53</v>
      </c>
      <c r="E103" s="48" t="s">
        <v>216</v>
      </c>
      <c r="F103" s="56" t="s">
        <v>70</v>
      </c>
      <c r="G103" s="57">
        <f>G104</f>
        <v>1970</v>
      </c>
    </row>
    <row r="104" spans="1:7" s="69" customFormat="1" ht="15.75" customHeight="1">
      <c r="A104" s="10" t="s">
        <v>212</v>
      </c>
      <c r="B104" s="46">
        <v>542</v>
      </c>
      <c r="C104" s="56" t="s">
        <v>59</v>
      </c>
      <c r="D104" s="56" t="s">
        <v>53</v>
      </c>
      <c r="E104" s="48" t="s">
        <v>217</v>
      </c>
      <c r="F104" s="56" t="s">
        <v>70</v>
      </c>
      <c r="G104" s="57">
        <f>G105</f>
        <v>1970</v>
      </c>
    </row>
    <row r="105" spans="1:7" s="69" customFormat="1" ht="15.75" customHeight="1">
      <c r="A105" s="10" t="s">
        <v>25</v>
      </c>
      <c r="B105" s="46">
        <v>542</v>
      </c>
      <c r="C105" s="56" t="s">
        <v>59</v>
      </c>
      <c r="D105" s="56" t="s">
        <v>53</v>
      </c>
      <c r="E105" s="48" t="s">
        <v>218</v>
      </c>
      <c r="F105" s="56" t="s">
        <v>70</v>
      </c>
      <c r="G105" s="57">
        <f>G106</f>
        <v>1970</v>
      </c>
    </row>
    <row r="106" spans="1:7" s="69" customFormat="1" ht="15.75" customHeight="1">
      <c r="A106" s="10" t="s">
        <v>213</v>
      </c>
      <c r="B106" s="46">
        <v>542</v>
      </c>
      <c r="C106" s="56" t="s">
        <v>59</v>
      </c>
      <c r="D106" s="56" t="s">
        <v>53</v>
      </c>
      <c r="E106" s="48" t="s">
        <v>219</v>
      </c>
      <c r="F106" s="56" t="s">
        <v>73</v>
      </c>
      <c r="G106" s="57">
        <v>1970</v>
      </c>
    </row>
    <row r="107" spans="1:7" ht="16.5" customHeight="1">
      <c r="A107" s="23" t="s">
        <v>31</v>
      </c>
      <c r="B107" s="46">
        <v>542</v>
      </c>
      <c r="C107" s="53" t="s">
        <v>59</v>
      </c>
      <c r="D107" s="53" t="s">
        <v>54</v>
      </c>
      <c r="E107" s="62"/>
      <c r="F107" s="53" t="s">
        <v>70</v>
      </c>
      <c r="G107" s="55">
        <f>G108</f>
        <v>2849.1</v>
      </c>
    </row>
    <row r="108" spans="1:7" ht="45">
      <c r="A108" s="10" t="s">
        <v>116</v>
      </c>
      <c r="B108" s="46">
        <v>542</v>
      </c>
      <c r="C108" s="56" t="s">
        <v>59</v>
      </c>
      <c r="D108" s="56" t="s">
        <v>54</v>
      </c>
      <c r="E108" s="48" t="s">
        <v>87</v>
      </c>
      <c r="F108" s="56" t="s">
        <v>70</v>
      </c>
      <c r="G108" s="57">
        <f>G109+G113+G116+G118+G122+G125</f>
        <v>2849.1</v>
      </c>
    </row>
    <row r="109" spans="1:7" ht="30">
      <c r="A109" s="10" t="s">
        <v>25</v>
      </c>
      <c r="B109" s="46">
        <v>542</v>
      </c>
      <c r="C109" s="56" t="s">
        <v>59</v>
      </c>
      <c r="D109" s="56" t="s">
        <v>54</v>
      </c>
      <c r="E109" s="48" t="s">
        <v>63</v>
      </c>
      <c r="F109" s="56" t="s">
        <v>70</v>
      </c>
      <c r="G109" s="57">
        <f>G110</f>
        <v>956.4</v>
      </c>
    </row>
    <row r="110" spans="1:7">
      <c r="A110" s="10" t="s">
        <v>72</v>
      </c>
      <c r="B110" s="46">
        <v>542</v>
      </c>
      <c r="C110" s="56" t="s">
        <v>59</v>
      </c>
      <c r="D110" s="56" t="s">
        <v>54</v>
      </c>
      <c r="E110" s="48" t="s">
        <v>86</v>
      </c>
      <c r="F110" s="56" t="s">
        <v>70</v>
      </c>
      <c r="G110" s="57">
        <f>G111</f>
        <v>956.4</v>
      </c>
    </row>
    <row r="111" spans="1:7">
      <c r="A111" s="10" t="s">
        <v>32</v>
      </c>
      <c r="B111" s="46">
        <v>542</v>
      </c>
      <c r="C111" s="56" t="s">
        <v>59</v>
      </c>
      <c r="D111" s="56" t="s">
        <v>54</v>
      </c>
      <c r="E111" s="48" t="s">
        <v>62</v>
      </c>
      <c r="F111" s="56" t="s">
        <v>70</v>
      </c>
      <c r="G111" s="57">
        <f>G112</f>
        <v>956.4</v>
      </c>
    </row>
    <row r="112" spans="1:7" ht="30">
      <c r="A112" s="16" t="s">
        <v>18</v>
      </c>
      <c r="B112" s="46">
        <v>542</v>
      </c>
      <c r="C112" s="56" t="s">
        <v>59</v>
      </c>
      <c r="D112" s="48" t="s">
        <v>54</v>
      </c>
      <c r="E112" s="48" t="s">
        <v>62</v>
      </c>
      <c r="F112" s="56">
        <v>200</v>
      </c>
      <c r="G112" s="57">
        <v>956.4</v>
      </c>
    </row>
    <row r="113" spans="1:7">
      <c r="A113" s="10" t="s">
        <v>33</v>
      </c>
      <c r="B113" s="46">
        <v>542</v>
      </c>
      <c r="C113" s="56" t="s">
        <v>59</v>
      </c>
      <c r="D113" s="56" t="s">
        <v>54</v>
      </c>
      <c r="E113" s="48" t="s">
        <v>61</v>
      </c>
      <c r="F113" s="56" t="s">
        <v>70</v>
      </c>
      <c r="G113" s="57">
        <f>G114</f>
        <v>51.1</v>
      </c>
    </row>
    <row r="114" spans="1:7" ht="30">
      <c r="A114" s="16" t="s">
        <v>18</v>
      </c>
      <c r="B114" s="46">
        <v>542</v>
      </c>
      <c r="C114" s="56" t="s">
        <v>59</v>
      </c>
      <c r="D114" s="48" t="s">
        <v>54</v>
      </c>
      <c r="E114" s="48" t="s">
        <v>61</v>
      </c>
      <c r="F114" s="56">
        <v>200</v>
      </c>
      <c r="G114" s="57">
        <v>51.1</v>
      </c>
    </row>
    <row r="115" spans="1:7" ht="30">
      <c r="A115" s="16" t="s">
        <v>127</v>
      </c>
      <c r="B115" s="46">
        <v>542</v>
      </c>
      <c r="C115" s="56" t="s">
        <v>59</v>
      </c>
      <c r="D115" s="48" t="s">
        <v>54</v>
      </c>
      <c r="E115" s="48" t="s">
        <v>131</v>
      </c>
      <c r="F115" s="56"/>
      <c r="G115" s="57">
        <v>33.299999999999997</v>
      </c>
    </row>
    <row r="116" spans="1:7" ht="30">
      <c r="A116" s="16" t="s">
        <v>18</v>
      </c>
      <c r="B116" s="46">
        <v>542</v>
      </c>
      <c r="C116" s="56" t="s">
        <v>59</v>
      </c>
      <c r="D116" s="48" t="s">
        <v>54</v>
      </c>
      <c r="E116" s="48" t="s">
        <v>131</v>
      </c>
      <c r="F116" s="56" t="s">
        <v>71</v>
      </c>
      <c r="G116" s="57">
        <v>33.299999999999997</v>
      </c>
    </row>
    <row r="117" spans="1:7" ht="18" customHeight="1">
      <c r="A117" s="16" t="s">
        <v>128</v>
      </c>
      <c r="B117" s="46">
        <v>542</v>
      </c>
      <c r="C117" s="56" t="s">
        <v>59</v>
      </c>
      <c r="D117" s="48" t="s">
        <v>54</v>
      </c>
      <c r="E117" s="48" t="s">
        <v>132</v>
      </c>
      <c r="F117" s="56"/>
      <c r="G117" s="57">
        <v>21.2</v>
      </c>
    </row>
    <row r="118" spans="1:7" ht="30">
      <c r="A118" s="16" t="s">
        <v>18</v>
      </c>
      <c r="B118" s="46">
        <v>542</v>
      </c>
      <c r="C118" s="56" t="s">
        <v>59</v>
      </c>
      <c r="D118" s="48" t="s">
        <v>54</v>
      </c>
      <c r="E118" s="48" t="s">
        <v>132</v>
      </c>
      <c r="F118" s="56" t="s">
        <v>71</v>
      </c>
      <c r="G118" s="57">
        <v>21.2</v>
      </c>
    </row>
    <row r="119" spans="1:7" ht="75">
      <c r="A119" s="16" t="s">
        <v>193</v>
      </c>
      <c r="B119" s="46">
        <v>542</v>
      </c>
      <c r="C119" s="56" t="s">
        <v>59</v>
      </c>
      <c r="D119" s="48" t="s">
        <v>54</v>
      </c>
      <c r="E119" s="118">
        <v>6300000000</v>
      </c>
      <c r="F119" s="56"/>
      <c r="G119" s="57">
        <f>G120</f>
        <v>1440</v>
      </c>
    </row>
    <row r="120" spans="1:7" ht="60">
      <c r="A120" s="16" t="s">
        <v>194</v>
      </c>
      <c r="B120" s="46">
        <v>542</v>
      </c>
      <c r="C120" s="56" t="s">
        <v>59</v>
      </c>
      <c r="D120" s="48" t="s">
        <v>54</v>
      </c>
      <c r="E120" s="118">
        <v>6330000000</v>
      </c>
      <c r="F120" s="56"/>
      <c r="G120" s="57">
        <f>G121</f>
        <v>1440</v>
      </c>
    </row>
    <row r="121" spans="1:7" ht="30">
      <c r="A121" s="16" t="s">
        <v>25</v>
      </c>
      <c r="B121" s="46">
        <v>542</v>
      </c>
      <c r="C121" s="56" t="s">
        <v>59</v>
      </c>
      <c r="D121" s="48" t="s">
        <v>54</v>
      </c>
      <c r="E121" s="118">
        <v>6330700000</v>
      </c>
      <c r="F121" s="56"/>
      <c r="G121" s="57">
        <f>G122</f>
        <v>1440</v>
      </c>
    </row>
    <row r="122" spans="1:7">
      <c r="A122" s="16" t="s">
        <v>195</v>
      </c>
      <c r="B122" s="46">
        <v>542</v>
      </c>
      <c r="C122" s="56" t="s">
        <v>59</v>
      </c>
      <c r="D122" s="48" t="s">
        <v>54</v>
      </c>
      <c r="E122" s="118">
        <v>6330799600</v>
      </c>
      <c r="F122" s="56" t="s">
        <v>71</v>
      </c>
      <c r="G122" s="57">
        <v>1440</v>
      </c>
    </row>
    <row r="123" spans="1:7" ht="60">
      <c r="A123" s="16" t="s">
        <v>201</v>
      </c>
      <c r="B123" s="46">
        <v>542</v>
      </c>
      <c r="C123" s="56" t="s">
        <v>59</v>
      </c>
      <c r="D123" s="48" t="s">
        <v>54</v>
      </c>
      <c r="E123" s="119">
        <v>5000000000</v>
      </c>
      <c r="F123" s="56"/>
      <c r="G123" s="57">
        <f>G124</f>
        <v>347.1</v>
      </c>
    </row>
    <row r="124" spans="1:7" ht="30">
      <c r="A124" s="16" t="s">
        <v>25</v>
      </c>
      <c r="B124" s="46">
        <v>542</v>
      </c>
      <c r="C124" s="56" t="s">
        <v>59</v>
      </c>
      <c r="D124" s="48" t="s">
        <v>54</v>
      </c>
      <c r="E124" s="119">
        <v>5000700000</v>
      </c>
      <c r="F124" s="56"/>
      <c r="G124" s="57">
        <f>G125</f>
        <v>347.1</v>
      </c>
    </row>
    <row r="125" spans="1:7" ht="30">
      <c r="A125" s="16" t="s">
        <v>202</v>
      </c>
      <c r="B125" s="46">
        <v>542</v>
      </c>
      <c r="C125" s="56" t="s">
        <v>59</v>
      </c>
      <c r="D125" s="48" t="s">
        <v>54</v>
      </c>
      <c r="E125" s="119">
        <v>5000740270</v>
      </c>
      <c r="F125" s="56" t="s">
        <v>71</v>
      </c>
      <c r="G125" s="57">
        <v>347.1</v>
      </c>
    </row>
    <row r="126" spans="1:7" ht="15.75" customHeight="1">
      <c r="A126" s="12" t="s">
        <v>34</v>
      </c>
      <c r="B126" s="46">
        <v>542</v>
      </c>
      <c r="C126" s="50" t="s">
        <v>60</v>
      </c>
      <c r="D126" s="50" t="s">
        <v>51</v>
      </c>
      <c r="E126" s="58"/>
      <c r="F126" s="50" t="s">
        <v>70</v>
      </c>
      <c r="G126" s="52">
        <f>G127</f>
        <v>1520</v>
      </c>
    </row>
    <row r="127" spans="1:7">
      <c r="A127" s="23" t="s">
        <v>35</v>
      </c>
      <c r="B127" s="46">
        <v>542</v>
      </c>
      <c r="C127" s="53" t="s">
        <v>60</v>
      </c>
      <c r="D127" s="53" t="s">
        <v>51</v>
      </c>
      <c r="E127" s="62"/>
      <c r="F127" s="53" t="s">
        <v>70</v>
      </c>
      <c r="G127" s="55">
        <f>G128</f>
        <v>1520</v>
      </c>
    </row>
    <row r="128" spans="1:7" ht="15.75" customHeight="1">
      <c r="A128" s="31" t="s">
        <v>91</v>
      </c>
      <c r="B128" s="46">
        <v>542</v>
      </c>
      <c r="C128" s="63" t="s">
        <v>60</v>
      </c>
      <c r="D128" s="63" t="s">
        <v>51</v>
      </c>
      <c r="E128" s="64" t="s">
        <v>66</v>
      </c>
      <c r="F128" s="65" t="s">
        <v>70</v>
      </c>
      <c r="G128" s="66">
        <f>G129</f>
        <v>1520</v>
      </c>
    </row>
    <row r="129" spans="1:10" ht="45">
      <c r="A129" s="10" t="s">
        <v>36</v>
      </c>
      <c r="B129" s="46">
        <v>542</v>
      </c>
      <c r="C129" s="56" t="s">
        <v>60</v>
      </c>
      <c r="D129" s="56" t="s">
        <v>51</v>
      </c>
      <c r="E129" s="48" t="s">
        <v>65</v>
      </c>
      <c r="F129" s="56"/>
      <c r="G129" s="57">
        <f>G130</f>
        <v>1520</v>
      </c>
    </row>
    <row r="130" spans="1:10">
      <c r="A130" s="10" t="s">
        <v>37</v>
      </c>
      <c r="B130" s="46">
        <v>542</v>
      </c>
      <c r="C130" s="56" t="s">
        <v>60</v>
      </c>
      <c r="D130" s="56" t="s">
        <v>51</v>
      </c>
      <c r="E130" s="48" t="s">
        <v>64</v>
      </c>
      <c r="F130" s="56"/>
      <c r="G130" s="57">
        <f>G131</f>
        <v>1520</v>
      </c>
    </row>
    <row r="131" spans="1:10" ht="45">
      <c r="A131" s="16" t="s">
        <v>38</v>
      </c>
      <c r="B131" s="46">
        <v>542</v>
      </c>
      <c r="C131" s="56" t="s">
        <v>60</v>
      </c>
      <c r="D131" s="56" t="s">
        <v>51</v>
      </c>
      <c r="E131" s="48" t="s">
        <v>64</v>
      </c>
      <c r="F131" s="56">
        <v>600</v>
      </c>
      <c r="G131" s="57">
        <v>1520</v>
      </c>
      <c r="H131" s="4"/>
      <c r="I131" s="4"/>
      <c r="J131" s="4"/>
    </row>
    <row r="132" spans="1:10">
      <c r="A132" s="17" t="s">
        <v>39</v>
      </c>
      <c r="B132" s="46">
        <v>542</v>
      </c>
      <c r="C132" s="50">
        <v>10</v>
      </c>
      <c r="D132" s="50" t="s">
        <v>52</v>
      </c>
      <c r="E132" s="58"/>
      <c r="F132" s="50"/>
      <c r="G132" s="52">
        <f>G133</f>
        <v>432.5</v>
      </c>
      <c r="H132" s="4"/>
      <c r="I132" s="4"/>
      <c r="J132" s="4"/>
    </row>
    <row r="133" spans="1:10">
      <c r="A133" s="36" t="s">
        <v>40</v>
      </c>
      <c r="B133" s="46">
        <v>542</v>
      </c>
      <c r="C133" s="53">
        <v>10</v>
      </c>
      <c r="D133" s="53" t="s">
        <v>54</v>
      </c>
      <c r="E133" s="62"/>
      <c r="F133" s="53"/>
      <c r="G133" s="55">
        <f>G137+G138</f>
        <v>432.5</v>
      </c>
      <c r="H133" s="4"/>
      <c r="I133" s="4"/>
      <c r="J133" s="4"/>
    </row>
    <row r="134" spans="1:10">
      <c r="A134" s="16" t="s">
        <v>12</v>
      </c>
      <c r="B134" s="46">
        <v>542</v>
      </c>
      <c r="C134" s="56">
        <v>10</v>
      </c>
      <c r="D134" s="56" t="s">
        <v>54</v>
      </c>
      <c r="E134" s="47">
        <v>9900000000</v>
      </c>
      <c r="F134" s="56" t="s">
        <v>70</v>
      </c>
      <c r="G134" s="57">
        <f>G135</f>
        <v>305.39999999999998</v>
      </c>
      <c r="H134" s="4"/>
      <c r="I134" s="4"/>
      <c r="J134" s="4"/>
    </row>
    <row r="135" spans="1:10" ht="45">
      <c r="A135" s="16" t="s">
        <v>41</v>
      </c>
      <c r="B135" s="46">
        <v>542</v>
      </c>
      <c r="C135" s="56">
        <v>10</v>
      </c>
      <c r="D135" s="56" t="s">
        <v>54</v>
      </c>
      <c r="E135" s="47">
        <v>9909500000</v>
      </c>
      <c r="F135" s="56" t="s">
        <v>70</v>
      </c>
      <c r="G135" s="57">
        <f>G136</f>
        <v>305.39999999999998</v>
      </c>
      <c r="H135" s="4"/>
      <c r="I135" s="4"/>
      <c r="J135" s="4"/>
    </row>
    <row r="136" spans="1:10" ht="300.75" customHeight="1">
      <c r="A136" s="16" t="s">
        <v>92</v>
      </c>
      <c r="B136" s="46">
        <v>542</v>
      </c>
      <c r="C136" s="56">
        <v>10</v>
      </c>
      <c r="D136" s="56" t="s">
        <v>54</v>
      </c>
      <c r="E136" s="47">
        <v>9909549101</v>
      </c>
      <c r="F136" s="56" t="s">
        <v>70</v>
      </c>
      <c r="G136" s="57">
        <f>G137</f>
        <v>305.39999999999998</v>
      </c>
      <c r="H136" s="4"/>
      <c r="I136" s="4"/>
      <c r="J136" s="4"/>
    </row>
    <row r="137" spans="1:10" ht="30">
      <c r="A137" s="16" t="s">
        <v>42</v>
      </c>
      <c r="B137" s="46">
        <v>542</v>
      </c>
      <c r="C137" s="56">
        <v>10</v>
      </c>
      <c r="D137" s="56" t="s">
        <v>54</v>
      </c>
      <c r="E137" s="47">
        <v>9909549101</v>
      </c>
      <c r="F137" s="56">
        <v>300</v>
      </c>
      <c r="G137" s="57">
        <v>305.39999999999998</v>
      </c>
      <c r="H137" s="4"/>
      <c r="I137" s="4"/>
      <c r="J137" s="4"/>
    </row>
    <row r="138" spans="1:10" ht="60">
      <c r="A138" s="16" t="s">
        <v>179</v>
      </c>
      <c r="B138" s="46">
        <v>542</v>
      </c>
      <c r="C138" s="56" t="s">
        <v>104</v>
      </c>
      <c r="D138" s="56" t="s">
        <v>54</v>
      </c>
      <c r="E138" s="47">
        <v>2800000000</v>
      </c>
      <c r="F138" s="56"/>
      <c r="G138" s="57">
        <f>G142+G145</f>
        <v>127.10000000000001</v>
      </c>
      <c r="H138" s="4"/>
      <c r="I138" s="4"/>
      <c r="J138" s="4"/>
    </row>
    <row r="139" spans="1:10" ht="45">
      <c r="A139" s="16" t="s">
        <v>181</v>
      </c>
      <c r="B139" s="46">
        <v>542</v>
      </c>
      <c r="C139" s="56" t="s">
        <v>104</v>
      </c>
      <c r="D139" s="56" t="s">
        <v>54</v>
      </c>
      <c r="E139" s="47">
        <v>2820000000</v>
      </c>
      <c r="F139" s="56"/>
      <c r="G139" s="57">
        <f>G140</f>
        <v>18.2</v>
      </c>
      <c r="H139" s="4"/>
      <c r="I139" s="4"/>
      <c r="J139" s="4"/>
    </row>
    <row r="140" spans="1:10" ht="30">
      <c r="A140" s="16" t="s">
        <v>183</v>
      </c>
      <c r="B140" s="46">
        <v>542</v>
      </c>
      <c r="C140" s="56" t="s">
        <v>104</v>
      </c>
      <c r="D140" s="56" t="s">
        <v>54</v>
      </c>
      <c r="E140" s="47">
        <v>2820600000</v>
      </c>
      <c r="F140" s="56"/>
      <c r="G140" s="57">
        <f>G141</f>
        <v>18.2</v>
      </c>
      <c r="H140" s="4"/>
      <c r="I140" s="4"/>
      <c r="J140" s="4"/>
    </row>
    <row r="141" spans="1:10" ht="60">
      <c r="A141" s="16" t="s">
        <v>185</v>
      </c>
      <c r="B141" s="46">
        <v>542</v>
      </c>
      <c r="C141" s="56" t="s">
        <v>104</v>
      </c>
      <c r="D141" s="56" t="s">
        <v>54</v>
      </c>
      <c r="E141" s="48" t="s">
        <v>186</v>
      </c>
      <c r="F141" s="56"/>
      <c r="G141" s="57">
        <f>G142</f>
        <v>18.2</v>
      </c>
      <c r="H141" s="4"/>
      <c r="I141" s="4"/>
      <c r="J141" s="4"/>
    </row>
    <row r="142" spans="1:10" ht="90">
      <c r="A142" s="16" t="s">
        <v>15</v>
      </c>
      <c r="B142" s="46">
        <v>542</v>
      </c>
      <c r="C142" s="56" t="s">
        <v>104</v>
      </c>
      <c r="D142" s="56" t="s">
        <v>54</v>
      </c>
      <c r="E142" s="48" t="s">
        <v>186</v>
      </c>
      <c r="F142" s="56" t="s">
        <v>78</v>
      </c>
      <c r="G142" s="57">
        <v>18.2</v>
      </c>
      <c r="H142" s="4"/>
      <c r="I142" s="4"/>
      <c r="J142" s="4"/>
    </row>
    <row r="143" spans="1:10" ht="30">
      <c r="A143" s="16" t="s">
        <v>187</v>
      </c>
      <c r="B143" s="46">
        <v>542</v>
      </c>
      <c r="C143" s="56" t="s">
        <v>104</v>
      </c>
      <c r="D143" s="56" t="s">
        <v>54</v>
      </c>
      <c r="E143" s="28" t="s">
        <v>188</v>
      </c>
      <c r="F143" s="56"/>
      <c r="G143" s="57">
        <f>G144</f>
        <v>108.9</v>
      </c>
      <c r="H143" s="4"/>
      <c r="I143" s="4"/>
      <c r="J143" s="4"/>
    </row>
    <row r="144" spans="1:10" ht="60">
      <c r="A144" s="16" t="s">
        <v>185</v>
      </c>
      <c r="B144" s="46">
        <v>542</v>
      </c>
      <c r="C144" s="56" t="s">
        <v>104</v>
      </c>
      <c r="D144" s="56" t="s">
        <v>54</v>
      </c>
      <c r="E144" s="48" t="s">
        <v>189</v>
      </c>
      <c r="F144" s="56"/>
      <c r="G144" s="57">
        <f>G145</f>
        <v>108.9</v>
      </c>
      <c r="H144" s="4"/>
      <c r="I144" s="4"/>
      <c r="J144" s="4"/>
    </row>
    <row r="145" spans="1:10" ht="45">
      <c r="A145" s="16" t="s">
        <v>38</v>
      </c>
      <c r="B145" s="46">
        <v>542</v>
      </c>
      <c r="C145" s="56" t="s">
        <v>104</v>
      </c>
      <c r="D145" s="56" t="s">
        <v>54</v>
      </c>
      <c r="E145" s="48" t="s">
        <v>189</v>
      </c>
      <c r="F145" s="56" t="s">
        <v>192</v>
      </c>
      <c r="G145" s="57">
        <v>108.9</v>
      </c>
      <c r="H145" s="4"/>
      <c r="I145" s="4"/>
      <c r="J145" s="4"/>
    </row>
    <row r="146" spans="1:10" ht="18" customHeight="1">
      <c r="A146" s="37" t="s">
        <v>43</v>
      </c>
      <c r="B146" s="46">
        <v>542</v>
      </c>
      <c r="C146" s="50">
        <v>11</v>
      </c>
      <c r="D146" s="50" t="s">
        <v>52</v>
      </c>
      <c r="E146" s="58"/>
      <c r="F146" s="50"/>
      <c r="G146" s="52">
        <f>G147</f>
        <v>261</v>
      </c>
      <c r="H146" s="4"/>
      <c r="I146" s="4"/>
      <c r="J146" s="4"/>
    </row>
    <row r="147" spans="1:10">
      <c r="A147" s="36" t="s">
        <v>44</v>
      </c>
      <c r="B147" s="46">
        <v>542</v>
      </c>
      <c r="C147" s="53">
        <v>11</v>
      </c>
      <c r="D147" s="53" t="s">
        <v>53</v>
      </c>
      <c r="E147" s="62"/>
      <c r="F147" s="53"/>
      <c r="G147" s="55">
        <f>G148</f>
        <v>261</v>
      </c>
      <c r="H147" s="4"/>
      <c r="I147" s="4"/>
      <c r="J147" s="4"/>
    </row>
    <row r="148" spans="1:10" ht="60">
      <c r="A148" s="16" t="s">
        <v>93</v>
      </c>
      <c r="B148" s="46">
        <v>542</v>
      </c>
      <c r="C148" s="56">
        <v>11</v>
      </c>
      <c r="D148" s="56" t="s">
        <v>53</v>
      </c>
      <c r="E148" s="48" t="s">
        <v>69</v>
      </c>
      <c r="F148" s="56" t="s">
        <v>70</v>
      </c>
      <c r="G148" s="57">
        <f>G149</f>
        <v>261</v>
      </c>
      <c r="H148" s="4"/>
      <c r="I148" s="4"/>
      <c r="J148" s="4"/>
    </row>
    <row r="149" spans="1:10" ht="30">
      <c r="A149" s="16" t="s">
        <v>25</v>
      </c>
      <c r="B149" s="46">
        <v>542</v>
      </c>
      <c r="C149" s="56">
        <v>11</v>
      </c>
      <c r="D149" s="56" t="s">
        <v>53</v>
      </c>
      <c r="E149" s="48" t="s">
        <v>68</v>
      </c>
      <c r="F149" s="56" t="s">
        <v>70</v>
      </c>
      <c r="G149" s="57">
        <f>G150</f>
        <v>261</v>
      </c>
      <c r="H149" s="4"/>
      <c r="I149" s="4"/>
      <c r="J149" s="4"/>
    </row>
    <row r="150" spans="1:10" ht="30">
      <c r="A150" s="16" t="s">
        <v>45</v>
      </c>
      <c r="B150" s="46">
        <v>542</v>
      </c>
      <c r="C150" s="56">
        <v>11</v>
      </c>
      <c r="D150" s="56" t="s">
        <v>53</v>
      </c>
      <c r="E150" s="48" t="s">
        <v>67</v>
      </c>
      <c r="F150" s="56" t="s">
        <v>70</v>
      </c>
      <c r="G150" s="57">
        <f>G151+G152</f>
        <v>261</v>
      </c>
      <c r="H150" s="4"/>
      <c r="I150" s="4"/>
      <c r="J150" s="4"/>
    </row>
    <row r="151" spans="1:10" ht="72" customHeight="1">
      <c r="A151" s="16" t="s">
        <v>15</v>
      </c>
      <c r="B151" s="46">
        <v>542</v>
      </c>
      <c r="C151" s="56">
        <v>11</v>
      </c>
      <c r="D151" s="56" t="s">
        <v>53</v>
      </c>
      <c r="E151" s="48" t="s">
        <v>67</v>
      </c>
      <c r="F151" s="56">
        <v>100</v>
      </c>
      <c r="G151" s="57">
        <v>257</v>
      </c>
      <c r="H151" s="4"/>
      <c r="I151" s="4"/>
      <c r="J151" s="4"/>
    </row>
    <row r="152" spans="1:10" ht="30">
      <c r="A152" s="16" t="s">
        <v>18</v>
      </c>
      <c r="B152" s="46">
        <v>542</v>
      </c>
      <c r="C152" s="56">
        <v>11</v>
      </c>
      <c r="D152" s="56" t="s">
        <v>53</v>
      </c>
      <c r="E152" s="48" t="s">
        <v>67</v>
      </c>
      <c r="F152" s="56" t="s">
        <v>71</v>
      </c>
      <c r="G152" s="57">
        <v>4</v>
      </c>
      <c r="H152" s="4"/>
      <c r="I152" s="4"/>
      <c r="J152" s="4"/>
    </row>
    <row r="153" spans="1:10" ht="30">
      <c r="A153" s="16" t="s">
        <v>18</v>
      </c>
      <c r="B153" s="46">
        <v>542</v>
      </c>
      <c r="C153" s="56" t="s">
        <v>208</v>
      </c>
      <c r="D153" s="56" t="s">
        <v>53</v>
      </c>
      <c r="E153" s="48" t="s">
        <v>67</v>
      </c>
      <c r="F153" s="56" t="s">
        <v>209</v>
      </c>
      <c r="G153" s="57">
        <v>65.8</v>
      </c>
      <c r="H153" s="4"/>
      <c r="I153" s="4"/>
      <c r="J153" s="4"/>
    </row>
    <row r="154" spans="1:10" ht="13.5" customHeight="1">
      <c r="A154" s="17" t="s">
        <v>46</v>
      </c>
      <c r="B154" s="46"/>
      <c r="C154" s="50"/>
      <c r="D154" s="50"/>
      <c r="E154" s="51"/>
      <c r="F154" s="50"/>
      <c r="G154" s="67">
        <v>12006.47</v>
      </c>
      <c r="H154" s="4"/>
      <c r="I154" s="4"/>
      <c r="J154" s="4"/>
    </row>
    <row r="155" spans="1:10">
      <c r="H155" s="4"/>
      <c r="I155" s="4"/>
      <c r="J155" s="4"/>
    </row>
    <row r="156" spans="1:10">
      <c r="H156" s="4"/>
      <c r="I156" s="4"/>
      <c r="J156" s="4"/>
    </row>
  </sheetData>
  <mergeCells count="12">
    <mergeCell ref="A1:G1"/>
    <mergeCell ref="A9:G9"/>
    <mergeCell ref="G10:G12"/>
    <mergeCell ref="A7:H7"/>
    <mergeCell ref="A8:H8"/>
    <mergeCell ref="A10:A12"/>
    <mergeCell ref="B10:F11"/>
    <mergeCell ref="E2:G2"/>
    <mergeCell ref="A3:G3"/>
    <mergeCell ref="A4:G4"/>
    <mergeCell ref="A5:G5"/>
    <mergeCell ref="A6:G6"/>
  </mergeCells>
  <pageMargins left="0.7" right="0.7" top="0.35" bottom="0.25" header="0.18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общий объем</vt:lpstr>
      <vt:lpstr>прил.4</vt:lpstr>
      <vt:lpstr>прил.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2021-09-30T08:14:53Z</dcterms:modified>
</cp:coreProperties>
</file>