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tabRatio="758"/>
  </bookViews>
  <sheets>
    <sheet name="об.объем" sheetId="25" r:id="rId1"/>
    <sheet name="прил.2" sheetId="11" r:id="rId2"/>
    <sheet name="прил. 4" sheetId="13" r:id="rId3"/>
  </sheets>
  <calcPr calcId="125725"/>
</workbook>
</file>

<file path=xl/calcChain.xml><?xml version="1.0" encoding="utf-8"?>
<calcChain xmlns="http://schemas.openxmlformats.org/spreadsheetml/2006/main">
  <c r="G83" i="13"/>
  <c r="G82"/>
  <c r="G135"/>
  <c r="G134" s="1"/>
  <c r="G119"/>
  <c r="E32" i="25"/>
  <c r="D32"/>
  <c r="C32"/>
  <c r="E28"/>
  <c r="D28"/>
  <c r="D25" s="1"/>
  <c r="C28"/>
  <c r="E26"/>
  <c r="E25" s="1"/>
  <c r="D26"/>
  <c r="C26"/>
  <c r="C25" s="1"/>
  <c r="E23"/>
  <c r="D23"/>
  <c r="C23"/>
  <c r="E18"/>
  <c r="D18"/>
  <c r="C18"/>
  <c r="E16"/>
  <c r="E13" s="1"/>
  <c r="E34" s="1"/>
  <c r="D16"/>
  <c r="C16"/>
  <c r="E14"/>
  <c r="D14"/>
  <c r="D13" s="1"/>
  <c r="C14"/>
  <c r="C13"/>
  <c r="F123" i="11"/>
  <c r="F122" s="1"/>
  <c r="F128"/>
  <c r="F139"/>
  <c r="F138" s="1"/>
  <c r="F87"/>
  <c r="F86" s="1"/>
  <c r="D34" i="25" l="1"/>
  <c r="F104" i="11"/>
  <c r="C34" i="25"/>
  <c r="G118" i="13" l="1"/>
  <c r="G117" s="1"/>
  <c r="G114"/>
  <c r="G113" s="1"/>
  <c r="F121" i="11"/>
  <c r="F118"/>
  <c r="F117" s="1"/>
  <c r="G98" i="13"/>
  <c r="G97" s="1"/>
  <c r="G96" s="1"/>
  <c r="G132"/>
  <c r="G131" s="1"/>
  <c r="G130" s="1"/>
  <c r="F136" i="11"/>
  <c r="F135" s="1"/>
  <c r="F134" s="1"/>
  <c r="F95"/>
  <c r="F102"/>
  <c r="F101" s="1"/>
  <c r="F100" s="1"/>
  <c r="G111" i="13"/>
  <c r="G110" s="1"/>
  <c r="F115" i="11"/>
  <c r="F114" s="1"/>
  <c r="G144" i="13"/>
  <c r="G143" s="1"/>
  <c r="F148" i="11"/>
  <c r="F147" s="1"/>
  <c r="G108" i="13" l="1"/>
  <c r="G106"/>
  <c r="F132" i="11" l="1"/>
  <c r="F55"/>
  <c r="F46"/>
  <c r="G43" i="13" l="1"/>
  <c r="G104"/>
  <c r="G94"/>
  <c r="G93" s="1"/>
  <c r="G92" s="1"/>
  <c r="G91" s="1"/>
  <c r="F34" i="11" l="1"/>
  <c r="F110"/>
  <c r="F112"/>
  <c r="F108"/>
  <c r="F98"/>
  <c r="F97" s="1"/>
  <c r="F96" s="1"/>
  <c r="F59"/>
  <c r="F94" l="1"/>
  <c r="G150" i="13"/>
  <c r="G149" s="1"/>
  <c r="G148" s="1"/>
  <c r="G147" s="1"/>
  <c r="G141"/>
  <c r="G140" s="1"/>
  <c r="G139" s="1"/>
  <c r="G138" s="1"/>
  <c r="G137" s="1"/>
  <c r="G126"/>
  <c r="G125" s="1"/>
  <c r="G124" s="1"/>
  <c r="G103"/>
  <c r="G102" s="1"/>
  <c r="G101" s="1"/>
  <c r="G88"/>
  <c r="G87" s="1"/>
  <c r="G86" s="1"/>
  <c r="G85" s="1"/>
  <c r="G80"/>
  <c r="G79" s="1"/>
  <c r="G78" s="1"/>
  <c r="G76"/>
  <c r="G75" s="1"/>
  <c r="G74" s="1"/>
  <c r="G73" s="1"/>
  <c r="G69"/>
  <c r="G68" s="1"/>
  <c r="G67"/>
  <c r="G66" s="1"/>
  <c r="G65"/>
  <c r="G62"/>
  <c r="G61" s="1"/>
  <c r="G54"/>
  <c r="G53" s="1"/>
  <c r="G52" s="1"/>
  <c r="G50"/>
  <c r="G49" s="1"/>
  <c r="G48" s="1"/>
  <c r="G46"/>
  <c r="G45"/>
  <c r="G44" s="1"/>
  <c r="G41"/>
  <c r="G40" s="1"/>
  <c r="G39" s="1"/>
  <c r="G38" s="1"/>
  <c r="G31"/>
  <c r="G30" s="1"/>
  <c r="G29" s="1"/>
  <c r="G28" s="1"/>
  <c r="G26"/>
  <c r="G25" s="1"/>
  <c r="G24" s="1"/>
  <c r="G23" s="1"/>
  <c r="G21"/>
  <c r="G20" s="1"/>
  <c r="G19" s="1"/>
  <c r="G18" s="1"/>
  <c r="G17" l="1"/>
  <c r="G146"/>
  <c r="G100"/>
  <c r="G90" s="1"/>
  <c r="G123"/>
  <c r="G122" s="1"/>
  <c r="G72"/>
  <c r="G71" s="1"/>
  <c r="G60"/>
  <c r="G59"/>
  <c r="G58" s="1"/>
  <c r="G57" s="1"/>
  <c r="G153" l="1"/>
  <c r="F48" i="11"/>
  <c r="F47" s="1"/>
  <c r="F49"/>
  <c r="F73" l="1"/>
  <c r="F72" s="1"/>
  <c r="F71"/>
  <c r="F70" s="1"/>
  <c r="F69"/>
  <c r="F57"/>
  <c r="F56" s="1"/>
  <c r="F53"/>
  <c r="F52" s="1"/>
  <c r="F51" s="1"/>
  <c r="F130" l="1"/>
  <c r="F129" s="1"/>
  <c r="F154"/>
  <c r="F153" s="1"/>
  <c r="F152" s="1"/>
  <c r="F151" s="1"/>
  <c r="F150" s="1"/>
  <c r="F145"/>
  <c r="F144" s="1"/>
  <c r="F143" s="1"/>
  <c r="F142" s="1"/>
  <c r="F141" s="1"/>
  <c r="F107"/>
  <c r="F106" s="1"/>
  <c r="F105" s="1"/>
  <c r="F92"/>
  <c r="F91" s="1"/>
  <c r="F90" s="1"/>
  <c r="F89" s="1"/>
  <c r="F84"/>
  <c r="F83" s="1"/>
  <c r="F82" s="1"/>
  <c r="F80"/>
  <c r="F79" s="1"/>
  <c r="F78" s="1"/>
  <c r="F66"/>
  <c r="F65" s="1"/>
  <c r="F63" s="1"/>
  <c r="F44"/>
  <c r="F43" s="1"/>
  <c r="F42" s="1"/>
  <c r="F41" s="1"/>
  <c r="F33"/>
  <c r="F32" s="1"/>
  <c r="F31" s="1"/>
  <c r="F29"/>
  <c r="F28" s="1"/>
  <c r="F27" s="1"/>
  <c r="F26" s="1"/>
  <c r="F24"/>
  <c r="F23" s="1"/>
  <c r="F22" s="1"/>
  <c r="F21" s="1"/>
  <c r="F77" l="1"/>
  <c r="F20"/>
  <c r="F127"/>
  <c r="F126" s="1"/>
  <c r="F62"/>
  <c r="F61" s="1"/>
  <c r="F76"/>
  <c r="F75" s="1"/>
  <c r="F64"/>
  <c r="F157" l="1"/>
</calcChain>
</file>

<file path=xl/sharedStrings.xml><?xml version="1.0" encoding="utf-8"?>
<sst xmlns="http://schemas.openxmlformats.org/spreadsheetml/2006/main" count="1043" uniqueCount="219">
  <si>
    <t>к решению Совета депутатов Худайбердинского сельского поселения</t>
  </si>
  <si>
    <t xml:space="preserve"> «О бюджете Худайбердинского сельского поселения </t>
  </si>
  <si>
    <t>Наименование</t>
  </si>
  <si>
    <t>Код функциональной классификации</t>
  </si>
  <si>
    <t>Сумма</t>
  </si>
  <si>
    <t>раздел</t>
  </si>
  <si>
    <t>подраздел</t>
  </si>
  <si>
    <t>целевая статья</t>
  </si>
  <si>
    <t>Группа видов расхода</t>
  </si>
  <si>
    <t>Администрация Худайбердинского сельского поселения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</si>
  <si>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</si>
  <si>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</si>
  <si>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</si>
  <si>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Расходы общегосударственного характера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</si>
  <si>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</si>
  <si>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</si>
  <si>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и субъектов Российской Федерации, местных администраций</t>
  </si>
  <si>
    <t>Финансовое обеспечение выполнения функций муниципальными органами</t>
  </si>
  <si>
    <t>Закупка товаров, работ и услуг для государственных (муниципальных) 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</si>
  <si>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</si>
  <si>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Национальная оборона</t>
  </si>
  <si>
    <t>Мобилизационная и вневойсковая подготовка</t>
  </si>
  <si>
    <t>Реализация переданных государственных  на осуществление первичного воинского учета на территориях, где отсутствуют военные комиссариаты</t>
  </si>
  <si>
    <t>Национальная экономика</t>
  </si>
  <si>
    <t>Дорожное хозяйство (дорожные фонды)</t>
  </si>
  <si>
    <t>Иные расходы на реализацию отраслевых мероприятий</t>
  </si>
  <si>
    <t>Другие вопросы в области национальной экономики</t>
  </si>
  <si>
    <t>Иные межбюджетные трансферты местным бюджетам</t>
  </si>
  <si>
    <t>Мероприятия в сфере малого предпринимательства</t>
  </si>
  <si>
    <t>Межбюджетные трансферты</t>
  </si>
  <si>
    <t>Жилищно-коммунальное хозяйство</t>
  </si>
  <si>
    <t>Благоустройство</t>
  </si>
  <si>
    <t>Уличное освещение</t>
  </si>
  <si>
    <t>Культура, кинематография</t>
  </si>
  <si>
    <t>Культура</t>
  </si>
  <si>
    <t>Финансовое обеспечение муниципального задания на оказание муниципальных услуг (выполнение работ)</t>
  </si>
  <si>
    <t xml:space="preserve">Учреждения культуры </t>
  </si>
  <si>
    <t>Предоставление субсидий бюджетным, автономным учреждениям и иным некоммерческим организациям</t>
  </si>
  <si>
    <t>Социальная политика</t>
  </si>
  <si>
    <t>Социальное обеспечение населения</t>
  </si>
  <si>
    <t>Выполнение публичных обязательств перед физическим лицом, подлежащих исполнению в денежной форме</t>
  </si>
  <si>
    <t>Социальное обеспечение и иные выплаты населению</t>
  </si>
  <si>
    <t>Физическая культура и спорт</t>
  </si>
  <si>
    <t>Массовый спорт</t>
  </si>
  <si>
    <t>Мероприятия в сфере физической культуры и спорта</t>
  </si>
  <si>
    <t>ВСЕГО РАСХОДОВ</t>
  </si>
  <si>
    <t>Ведомственная структура</t>
  </si>
  <si>
    <t>ведомство</t>
  </si>
  <si>
    <t xml:space="preserve">                                                                                                                                       </t>
  </si>
  <si>
    <t>01</t>
  </si>
  <si>
    <t>00</t>
  </si>
  <si>
    <t>02</t>
  </si>
  <si>
    <t>03</t>
  </si>
  <si>
    <t>04</t>
  </si>
  <si>
    <t>06</t>
  </si>
  <si>
    <t>09</t>
  </si>
  <si>
    <t>12</t>
  </si>
  <si>
    <t>05</t>
  </si>
  <si>
    <t>08</t>
  </si>
  <si>
    <t>0500746001</t>
  </si>
  <si>
    <t>0500700000</t>
  </si>
  <si>
    <t>0201044030</t>
  </si>
  <si>
    <t>0201000000</t>
  </si>
  <si>
    <t>0200000000</t>
  </si>
  <si>
    <t>0300745120</t>
  </si>
  <si>
    <t>0300700000</t>
  </si>
  <si>
    <t>0300000000</t>
  </si>
  <si>
    <t>000</t>
  </si>
  <si>
    <t>200</t>
  </si>
  <si>
    <t>мероприятия по благоустройству</t>
  </si>
  <si>
    <t>800</t>
  </si>
  <si>
    <t>иные бюджетные ассигнования</t>
  </si>
  <si>
    <t>Муниципальная программы Аргаяшского муниципального района "Развитие дорожного хозяйства в  Аргаяшском муниципальном  районе на 2017-2019 годы"</t>
  </si>
  <si>
    <r>
      <t xml:space="preserve">                                                                 </t>
    </r>
    <r>
      <rPr>
        <sz val="11"/>
        <color theme="1"/>
        <rFont val="Times New Roman"/>
        <family val="1"/>
        <charset val="204"/>
      </rPr>
      <t>(тыс. руб.)</t>
    </r>
  </si>
  <si>
    <t>Приложение 4</t>
  </si>
  <si>
    <t>100</t>
  </si>
  <si>
    <t>5110743151</t>
  </si>
  <si>
    <t>5110700000</t>
  </si>
  <si>
    <t>5110000000</t>
  </si>
  <si>
    <t>5100000000</t>
  </si>
  <si>
    <t>Приложение 2</t>
  </si>
  <si>
    <t>0500746000</t>
  </si>
  <si>
    <t>0000000000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</si>
  <si>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</si>
  <si>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</si>
  <si>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500</t>
  </si>
  <si>
    <t>Муниципальная целевая программа «Развитие культуры в сфере обеспечения досуга населения Худайбердинского сельского поселения на период 2019 -2021 г.г.»</t>
  </si>
  <si>
    <t>Пенсии за выслугу лет  муниципальным служащим Худайбердинского сельского поселения в соответствии с решением Совета депутатов   Худайбердинского сельского поселения от 29.04.2011 № 6 «Об утверждении Положения о  назначении, перерасчете и выплате пенсии за выслугу лет   лицам,  замещавшим должности  муниципальной службы в органах местного самоуправления Худайбердинского сельского поселения. Пенсии за выслугу лет  выборным лицам Худайбердинского сельского поселения в соответствии с решением Совета депутатов   Худайбердинского сельского поселения от 29.11.2017 № 32 «Об утверждении Положения об условиях, порядке  назначении, перерасчете и выплаты ежемесячной доплаты к страховой пенсии выбрным лицам, осуществляющим свои полномочия на постоянной основе в органах местного самоуправления Худайбердинского сельского поселения</t>
  </si>
  <si>
    <t>Муниципальная целевая программа «Развитие физической культуры и спорта Худайбердинского сельского поселения на период 2019 -2021 г.г.»</t>
  </si>
  <si>
    <t>Осуществление внутреннего муниципального фиансового контроля</t>
  </si>
  <si>
    <t xml:space="preserve">Государственная программа Челябинской области "Обеспечение общественного порядка и противодействие преступности в Челябинской области" </t>
  </si>
  <si>
    <t>Другие общегосударственные вопросы</t>
  </si>
  <si>
    <t>13</t>
  </si>
  <si>
    <t>Другие мероприятия по реализации муниципальных функций</t>
  </si>
  <si>
    <t>Национальная безопасность и правоохранительная деятельность</t>
  </si>
  <si>
    <t>Обеспечение пожарной безопасности</t>
  </si>
  <si>
    <t>10</t>
  </si>
  <si>
    <t>Содержание и обслуживание имущества казны сельского поселения</t>
  </si>
  <si>
    <t>Подпрограмма «Организация деятельности государственных органов и граждан в обеспечении общественной безопасности»</t>
  </si>
  <si>
    <t>Подпрограмма "Содержание автомобильных дорог общего пользования местного значения в границах  населенных пунктов поселений"</t>
  </si>
  <si>
    <t>Содержание автомобильных дорог общего пользования местного значения в границах  населенных пунктов поселений</t>
  </si>
  <si>
    <t>5130700000</t>
  </si>
  <si>
    <t>5130743153</t>
  </si>
  <si>
    <t>5130000000</t>
  </si>
  <si>
    <t>Мероприятия по обеспечению противопожарной безопасности</t>
  </si>
  <si>
    <t>Подпрограмма "Содержаниеавтомобильных дорог общего пользования местного значения вне границ населенных пунктов"</t>
  </si>
  <si>
    <t>Содержание  автомобильных дорог общего пользования местного значения вне границ населенных пунктов</t>
  </si>
  <si>
    <t xml:space="preserve">Муниципальная целевая программа «Благоустройство населенных пунктов Худайбердинского сельского поселения» </t>
  </si>
  <si>
    <r>
      <t xml:space="preserve">                                                                 </t>
    </r>
    <r>
      <rPr>
        <sz val="12"/>
        <color theme="1"/>
        <rFont val="Times New Roman"/>
        <family val="1"/>
        <charset val="204"/>
      </rPr>
      <t>(тыс. руб.)</t>
    </r>
  </si>
  <si>
    <t>Обеспечение проживающих в поселении и нуждающих в жилых помещениях малоимущих граждан жилыми помещениями организация строительства и содержания муниципального жилого фонда, создание условий для жилищного строительства, а также иных полномочий</t>
  </si>
  <si>
    <t>иные межбюджетные транферты</t>
  </si>
  <si>
    <t>Муниципальная программы Аргаяшского муниципального района "Развитие дорожного хозяйства в  Аргаяшском муниципальном  районе на 2020-2023 годы"</t>
  </si>
  <si>
    <t>Организация в границах поселения электро-, тепло-, газо-, и водоснабжения населения, водоотведение, снабжения населения топливом</t>
  </si>
  <si>
    <t>Коммунальное хозяйство</t>
  </si>
  <si>
    <t>Организация сбора и вывоза бытовых отходов и мусора</t>
  </si>
  <si>
    <t>Организация и содержание мест захоронения</t>
  </si>
  <si>
    <t>9900700000</t>
  </si>
  <si>
    <t>9900743511</t>
  </si>
  <si>
    <t>9900746002</t>
  </si>
  <si>
    <t>9900746004</t>
  </si>
  <si>
    <t>Межбюджетные трансферты бюджетам муниципальных районов из бюджетов поселений на осуществление  части полномочий по решению вопросов местного значения в соответствии с заключенными соглашениями</t>
  </si>
  <si>
    <t>на 2022 год и на плановый период 2023 и 2024 годов»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</si>
  <si>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Худайбердинского сельского поселения на 2022 год</t>
  </si>
  <si>
    <t>0200744030</t>
  </si>
  <si>
    <t>0200700000</t>
  </si>
  <si>
    <t>расходов бюджета Худайбердинского сельского поселения на 2022 год</t>
  </si>
  <si>
    <t>от 10 декабря  2021 года № 44</t>
  </si>
  <si>
    <t xml:space="preserve">     Общий объем доходов по основным источникам  </t>
  </si>
  <si>
    <t>Худайбердинского сельского поселения</t>
  </si>
  <si>
    <t xml:space="preserve">на 2022 год </t>
  </si>
  <si>
    <t xml:space="preserve">                                                                                                                                                                   тыс. руб.</t>
  </si>
  <si>
    <t xml:space="preserve">Код </t>
  </si>
  <si>
    <t xml:space="preserve"> Наименование кода поступлений в бюджет группы,подгруппы,статьи,подстатьи,элемента,подвида доходов,классификации операций сектора государственного управления</t>
  </si>
  <si>
    <t>Сумма на 2022 год</t>
  </si>
  <si>
    <t>Сумма на 2023 год</t>
  </si>
  <si>
    <t>Сумма на 2024 год</t>
  </si>
  <si>
    <t>000 1 00 00000 00 0000 000</t>
  </si>
  <si>
    <t>Налоговые и неналоговые доходы</t>
  </si>
  <si>
    <t>000 1 01 00000 00 0000 110</t>
  </si>
  <si>
    <t>Налоги на прибыль, доходы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</si>
  <si>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</si>
  <si>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</si>
  <si>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</si>
  <si>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</si>
  <si>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</si>
  <si>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</si>
  <si>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000 1 06 06000 00 0000 000</t>
  </si>
  <si>
    <t>Земельный налог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</si>
  <si>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</si>
  <si>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</si>
  <si>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</si>
  <si>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</si>
  <si>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000 1 11 00000 00 0000 000</t>
  </si>
  <si>
    <t>Доходы от использования имущества,находящегося в муниципальной и государственной собственности</t>
  </si>
  <si>
    <t>542 1 11 05075 10 0000 120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</si>
  <si>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</si>
  <si>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000 2 00 00000 00 0000 000</t>
  </si>
  <si>
    <t>Безвозмездные поступления</t>
  </si>
  <si>
    <t>000 2 02 10000 00 0000 150</t>
  </si>
  <si>
    <t>Дотации бюджетам бюджетной системы Российской Федерации</t>
  </si>
  <si>
    <t>542 2 02 16001 10 0000 150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</si>
  <si>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</si>
  <si>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000 2 02 39999 10 0000 150 </t>
  </si>
  <si>
    <t>Прочие субвенции бюджетам сельских поселений</t>
  </si>
  <si>
    <t>542 2 0235118 10 0000 150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</si>
  <si>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</si>
  <si>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546 2 02 03024 10 0000 150</t>
  </si>
  <si>
    <t>Субвенции бюджетам сельских поселений на выполнение передаваемых полномочий субъектов Российской Федерации</t>
  </si>
  <si>
    <t>542 2 02 29999 1 00000 150</t>
  </si>
  <si>
    <t>Прочие субсидии бюджетам сельских поселений</t>
  </si>
  <si>
    <t>000 2 02 40000 00 0000 150</t>
  </si>
  <si>
    <t>Иные межбюджетные трансферты</t>
  </si>
  <si>
    <t>542 2 02 40014 10 0000 150</t>
  </si>
  <si>
    <t>Межбюджетные трансферты,передаваемые бюджетам сельских поселений из бюджета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</si>
  <si>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Доходы- Всего</t>
  </si>
  <si>
    <t xml:space="preserve">Приложение 1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</si>
  <si>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</si>
  <si>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Субсидии бюджетным и автономным учреждениям на иные цели</t>
  </si>
  <si>
    <t>2822000000</t>
  </si>
  <si>
    <t>2822028380</t>
  </si>
  <si>
    <t>600</t>
  </si>
  <si>
    <t>Муниципальная программа энергосбережения и повышения энергетической эффективности Аргаяшского муниципального района</t>
  </si>
  <si>
    <t>Мероприятия по энергосбережению и повышению энергетической эффективности</t>
  </si>
  <si>
    <t xml:space="preserve">Муниципальная целевая программа «Развитие физической культуры и спорта Худайбердинского сельского поселения </t>
  </si>
  <si>
    <t>Муниципальная программа "Развитие жилищно-коммунального хозяйства, инфраструктуры и экологические мероприятия аргаяшского муниципального района"</t>
  </si>
  <si>
    <t>Подпрограмма "Модернизация объектов коммунальной инфраструктуры"</t>
  </si>
  <si>
    <t>Иные межбюджетные транферты</t>
  </si>
  <si>
    <t>Модернизация, реконструкция, капитальный ремонт и ремонт систем водоснабжения, водоотведения, систем электроснабжения, теплоснабжения</t>
  </si>
  <si>
    <t>Муниципальная программа "Развитие культуры Аргаяшского муниципального района"</t>
  </si>
  <si>
    <t>Подпрограмма "Укрепление материально-технической базы учреждений культуры в Аргаяшском муниципальном районе"</t>
  </si>
  <si>
    <t>5550700000</t>
  </si>
  <si>
    <t>5500000000</t>
  </si>
  <si>
    <t>5550000000</t>
  </si>
  <si>
    <t>Мероприятия по укреплению материально-технической базы учреждений культуры</t>
  </si>
  <si>
    <t>5550744110</t>
  </si>
  <si>
    <t>542</t>
  </si>
  <si>
    <t>в редакции от 27.05.2022 г. № 12</t>
  </si>
  <si>
    <t>в редакции от 04.02.2022 г. № 1</t>
  </si>
  <si>
    <t>в редакции от 08.04.2022 г. № 6</t>
  </si>
  <si>
    <t>Муниципальная программа "Формирование современной городской среды Аргаяшского муниципального района"</t>
  </si>
  <si>
    <t>Мероприятия по формированию комфортной городской среды</t>
  </si>
  <si>
    <t>Реализация инициативных проектов</t>
  </si>
  <si>
    <t>Подпрограмма "Природноохранные мероприятия, оздоровление экологической обстановки в Аргаяшском муниципальном районе"</t>
  </si>
  <si>
    <t>в редакции от 22.06.2022 г. № 14</t>
  </si>
  <si>
    <t>Подпрограмма " Капитальный ремонт и ремонт автомобильных дорог общего пользования местного значения вне границ населенных пунктов"</t>
  </si>
  <si>
    <t>5140000000</t>
  </si>
  <si>
    <t>5140700000</t>
  </si>
  <si>
    <t>Капитальный ремонт и ремонт автомобильных дорог общего пользования местного значения вне границ населенных пунктов</t>
  </si>
  <si>
    <t>5140743154</t>
  </si>
  <si>
    <t>Подпрограмма "Организация досуга и обеспечение жителей района услугами учреждений культуры в Аргаяшском муниципальном районе"</t>
  </si>
  <si>
    <t>5510000000</t>
  </si>
  <si>
    <t>5510700000</t>
  </si>
  <si>
    <t>Мероприятия в области культуры</t>
  </si>
  <si>
    <t>5510744410</t>
  </si>
  <si>
    <t>Экологические мероприятия</t>
  </si>
  <si>
    <t>000 1 17 00000 00 0000 000</t>
  </si>
  <si>
    <t>ПРОЧИЕ НЕНАЛОГОВЫЕ ДОХОДЫ</t>
  </si>
  <si>
    <t>542 1 17 15030 10 0022 150</t>
  </si>
  <si>
    <t>На обустройства детских игровых площадок на территории Худайбердинского сельского поселения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</si>
</sst>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ourier New"/>
      <family val="3"/>
      <charset val="204"/>
    </font>
    <font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ourier New"/>
      <family val="3"/>
      <charset val="204"/>
    </font>
    <font>
      <i/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9">
    <xf numFmtId="0" fontId="0" fillId="0" borderId="0" xfId="0"/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Fill="1" applyBorder="1"/>
    <xf numFmtId="0" fontId="2" fillId="0" borderId="0" xfId="0" applyFont="1" applyFill="1"/>
    <xf numFmtId="0" fontId="0" fillId="0" borderId="0" xfId="0" applyFont="1" applyFill="1"/>
    <xf numFmtId="0" fontId="2" fillId="0" borderId="1" xfId="0" applyFont="1" applyFill="1" applyBorder="1" applyAlignment="1">
      <alignment textRotation="90" wrapText="1"/>
    </xf>
    <xf numFmtId="0" fontId="2" fillId="0" borderId="1" xfId="0" applyFont="1" applyFill="1" applyBorder="1"/>
    <xf numFmtId="0" fontId="3" fillId="0" borderId="1" xfId="0" applyFont="1" applyFill="1" applyBorder="1" applyAlignment="1">
      <alignment horizontal="justify" wrapText="1"/>
    </xf>
    <xf numFmtId="0" fontId="2" fillId="0" borderId="1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49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 vertical="top"/>
    </xf>
    <xf numFmtId="2" fontId="2" fillId="0" borderId="1" xfId="0" applyNumberFormat="1" applyFont="1" applyFill="1" applyBorder="1" applyAlignment="1">
      <alignment horizontal="center" vertical="top"/>
    </xf>
    <xf numFmtId="49" fontId="2" fillId="0" borderId="1" xfId="0" applyNumberFormat="1" applyFont="1" applyFill="1" applyBorder="1" applyAlignment="1">
      <alignment horizontal="center" vertical="top"/>
    </xf>
    <xf numFmtId="2" fontId="9" fillId="0" borderId="1" xfId="0" applyNumberFormat="1" applyFont="1" applyFill="1" applyBorder="1" applyAlignment="1">
      <alignment horizontal="center" vertical="top"/>
    </xf>
    <xf numFmtId="2" fontId="5" fillId="0" borderId="1" xfId="0" applyNumberFormat="1" applyFont="1" applyFill="1" applyBorder="1" applyAlignment="1">
      <alignment horizontal="justify" vertical="top"/>
    </xf>
    <xf numFmtId="2" fontId="3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 wrapText="1"/>
    </xf>
    <xf numFmtId="49" fontId="6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2" fontId="6" fillId="0" borderId="1" xfId="0" applyNumberFormat="1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justify" vertical="top" wrapText="1"/>
    </xf>
    <xf numFmtId="49" fontId="2" fillId="0" borderId="1" xfId="0" applyNumberFormat="1" applyFont="1" applyFill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top" wrapText="1"/>
    </xf>
    <xf numFmtId="49" fontId="7" fillId="0" borderId="1" xfId="0" applyNumberFormat="1" applyFont="1" applyFill="1" applyBorder="1" applyAlignment="1">
      <alignment horizontal="center" vertical="top"/>
    </xf>
    <xf numFmtId="49" fontId="7" fillId="0" borderId="1" xfId="0" applyNumberFormat="1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/>
    </xf>
    <xf numFmtId="2" fontId="8" fillId="0" borderId="1" xfId="0" applyNumberFormat="1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justify" vertical="top"/>
    </xf>
    <xf numFmtId="0" fontId="3" fillId="0" borderId="1" xfId="0" applyFont="1" applyFill="1" applyBorder="1" applyAlignment="1">
      <alignment horizontal="justify"/>
    </xf>
    <xf numFmtId="0" fontId="0" fillId="0" borderId="0" xfId="0" applyFill="1" applyBorder="1" applyAlignment="1">
      <alignment wrapText="1"/>
    </xf>
    <xf numFmtId="0" fontId="2" fillId="0" borderId="1" xfId="0" applyFont="1" applyFill="1" applyBorder="1" applyAlignment="1">
      <alignment wrapText="1"/>
    </xf>
    <xf numFmtId="0" fontId="11" fillId="0" borderId="1" xfId="0" applyFont="1" applyFill="1" applyBorder="1" applyAlignment="1">
      <alignment horizontal="justify" vertical="top" wrapText="1"/>
    </xf>
    <xf numFmtId="49" fontId="11" fillId="0" borderId="1" xfId="0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center" vertical="top" wrapText="1"/>
    </xf>
    <xf numFmtId="2" fontId="11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right" wrapText="1"/>
    </xf>
    <xf numFmtId="49" fontId="2" fillId="0" borderId="1" xfId="0" applyNumberFormat="1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right" wrapText="1"/>
    </xf>
    <xf numFmtId="2" fontId="3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 wrapText="1"/>
    </xf>
    <xf numFmtId="2" fontId="6" fillId="0" borderId="1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2" fontId="2" fillId="0" borderId="1" xfId="0" applyNumberFormat="1" applyFont="1" applyFill="1" applyBorder="1" applyAlignment="1">
      <alignment horizontal="right"/>
    </xf>
    <xf numFmtId="49" fontId="3" fillId="0" borderId="1" xfId="0" applyNumberFormat="1" applyFont="1" applyFill="1" applyBorder="1" applyAlignment="1">
      <alignment horizontal="right" wrapText="1"/>
    </xf>
    <xf numFmtId="49" fontId="11" fillId="0" borderId="1" xfId="0" applyNumberFormat="1" applyFont="1" applyFill="1" applyBorder="1" applyAlignment="1">
      <alignment horizontal="right"/>
    </xf>
    <xf numFmtId="0" fontId="11" fillId="0" borderId="1" xfId="0" applyFont="1" applyFill="1" applyBorder="1" applyAlignment="1">
      <alignment horizontal="right" wrapText="1"/>
    </xf>
    <xf numFmtId="2" fontId="11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right" wrapText="1"/>
    </xf>
    <xf numFmtId="49" fontId="7" fillId="0" borderId="1" xfId="0" applyNumberFormat="1" applyFont="1" applyFill="1" applyBorder="1" applyAlignment="1">
      <alignment horizontal="right"/>
    </xf>
    <xf numFmtId="49" fontId="7" fillId="0" borderId="1" xfId="0" applyNumberFormat="1" applyFont="1" applyFill="1" applyBorder="1" applyAlignment="1">
      <alignment horizontal="right" wrapText="1"/>
    </xf>
    <xf numFmtId="49" fontId="8" fillId="0" borderId="1" xfId="0" applyNumberFormat="1" applyFont="1" applyFill="1" applyBorder="1" applyAlignment="1">
      <alignment horizontal="right"/>
    </xf>
    <xf numFmtId="2" fontId="8" fillId="0" borderId="1" xfId="0" applyNumberFormat="1" applyFont="1" applyFill="1" applyBorder="1" applyAlignment="1">
      <alignment horizontal="right"/>
    </xf>
    <xf numFmtId="2" fontId="9" fillId="0" borderId="1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right"/>
    </xf>
    <xf numFmtId="0" fontId="13" fillId="0" borderId="0" xfId="0" applyFont="1" applyFill="1"/>
    <xf numFmtId="0" fontId="5" fillId="0" borderId="1" xfId="0" applyFont="1" applyBorder="1" applyAlignment="1">
      <alignment horizontal="justify" vertical="top" wrapText="1"/>
    </xf>
    <xf numFmtId="0" fontId="0" fillId="0" borderId="0" xfId="0" applyFill="1" applyBorder="1" applyAlignment="1">
      <alignment wrapText="1"/>
    </xf>
    <xf numFmtId="0" fontId="2" fillId="0" borderId="0" xfId="0" applyFont="1" applyAlignment="1"/>
    <xf numFmtId="0" fontId="14" fillId="0" borderId="0" xfId="0" applyFont="1" applyAlignment="1"/>
    <xf numFmtId="0" fontId="14" fillId="0" borderId="0" xfId="0" applyFont="1" applyBorder="1" applyAlignment="1"/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/>
    </xf>
    <xf numFmtId="164" fontId="15" fillId="0" borderId="1" xfId="0" applyNumberFormat="1" applyFont="1" applyBorder="1" applyAlignment="1">
      <alignment horizontal="right" vertical="center"/>
    </xf>
    <xf numFmtId="2" fontId="15" fillId="0" borderId="1" xfId="0" applyNumberFormat="1" applyFont="1" applyBorder="1" applyAlignment="1">
      <alignment horizontal="right" vertical="center"/>
    </xf>
    <xf numFmtId="2" fontId="16" fillId="0" borderId="1" xfId="0" applyNumberFormat="1" applyFont="1" applyBorder="1" applyAlignment="1">
      <alignment horizontal="right" vertical="center"/>
    </xf>
    <xf numFmtId="0" fontId="15" fillId="0" borderId="0" xfId="0" applyFont="1" applyAlignment="1">
      <alignment horizontal="left"/>
    </xf>
    <xf numFmtId="0" fontId="16" fillId="0" borderId="1" xfId="0" applyFont="1" applyBorder="1" applyAlignment="1">
      <alignment horizontal="center" vertical="top"/>
    </xf>
    <xf numFmtId="0" fontId="15" fillId="0" borderId="1" xfId="0" applyNumberFormat="1" applyFont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center" vertical="top" wrapText="1"/>
    </xf>
    <xf numFmtId="0" fontId="15" fillId="0" borderId="1" xfId="0" applyFont="1" applyBorder="1" applyAlignment="1">
      <alignment horizontal="left" vertical="top" wrapText="1"/>
    </xf>
    <xf numFmtId="16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left" vertical="top" wrapText="1"/>
    </xf>
    <xf numFmtId="164" fontId="16" fillId="0" borderId="1" xfId="0" applyNumberFormat="1" applyFont="1" applyBorder="1" applyAlignment="1">
      <alignment horizontal="right" vertical="center" wrapText="1"/>
    </xf>
    <xf numFmtId="2" fontId="16" fillId="0" borderId="1" xfId="0" applyNumberFormat="1" applyFont="1" applyBorder="1" applyAlignment="1">
      <alignment horizontal="right" vertical="center" wrapText="1"/>
    </xf>
    <xf numFmtId="2" fontId="15" fillId="0" borderId="1" xfId="0" applyNumberFormat="1" applyFont="1" applyBorder="1" applyAlignment="1">
      <alignment horizontal="right" vertical="center" wrapText="1"/>
    </xf>
    <xf numFmtId="0" fontId="15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horizontal="left" wrapText="1"/>
    </xf>
    <xf numFmtId="0" fontId="16" fillId="0" borderId="0" xfId="0" applyFont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2" fontId="18" fillId="0" borderId="1" xfId="0" applyNumberFormat="1" applyFont="1" applyBorder="1" applyAlignment="1">
      <alignment horizontal="right" vertical="center"/>
    </xf>
    <xf numFmtId="2" fontId="17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vertical="top" wrapText="1"/>
    </xf>
    <xf numFmtId="49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vertical="top" wrapText="1"/>
    </xf>
    <xf numFmtId="0" fontId="1" fillId="0" borderId="0" xfId="0" applyFont="1" applyFill="1" applyAlignment="1">
      <alignment horizontal="justify" vertical="top"/>
    </xf>
    <xf numFmtId="0" fontId="1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vertical="top"/>
    </xf>
    <xf numFmtId="0" fontId="2" fillId="0" borderId="1" xfId="0" applyFont="1" applyFill="1" applyBorder="1" applyAlignment="1">
      <alignment vertical="top"/>
    </xf>
    <xf numFmtId="2" fontId="0" fillId="0" borderId="0" xfId="0" applyNumberFormat="1" applyFill="1" applyAlignment="1">
      <alignment vertical="top"/>
    </xf>
    <xf numFmtId="0" fontId="2" fillId="0" borderId="1" xfId="0" applyFont="1" applyFill="1" applyBorder="1" applyAlignment="1">
      <alignment vertical="center" textRotation="90" wrapText="1"/>
    </xf>
    <xf numFmtId="49" fontId="2" fillId="0" borderId="1" xfId="0" applyNumberFormat="1" applyFont="1" applyFill="1" applyBorder="1" applyAlignment="1">
      <alignment horizontal="right" vertical="center"/>
    </xf>
    <xf numFmtId="49" fontId="2" fillId="0" borderId="1" xfId="0" applyNumberFormat="1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 horizontal="right" vertical="center"/>
    </xf>
    <xf numFmtId="2" fontId="2" fillId="0" borderId="1" xfId="0" applyNumberFormat="1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49" fontId="2" fillId="0" borderId="1" xfId="0" applyNumberFormat="1" applyFont="1" applyFill="1" applyBorder="1" applyAlignment="1">
      <alignment horizontal="right" vertical="top"/>
    </xf>
    <xf numFmtId="2" fontId="2" fillId="0" borderId="1" xfId="0" applyNumberFormat="1" applyFont="1" applyFill="1" applyBorder="1" applyAlignment="1">
      <alignment wrapText="1"/>
    </xf>
    <xf numFmtId="0" fontId="0" fillId="0" borderId="0" xfId="0" applyFill="1" applyAlignment="1">
      <alignment horizontal="center" vertical="top"/>
    </xf>
    <xf numFmtId="0" fontId="0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" vertical="top"/>
    </xf>
    <xf numFmtId="0" fontId="13" fillId="0" borderId="0" xfId="0" applyFont="1" applyFill="1" applyAlignment="1">
      <alignment vertical="top"/>
    </xf>
    <xf numFmtId="2" fontId="2" fillId="0" borderId="1" xfId="0" applyNumberFormat="1" applyFont="1" applyFill="1" applyBorder="1" applyAlignment="1">
      <alignment horizontal="right" vertical="top"/>
    </xf>
    <xf numFmtId="3" fontId="16" fillId="0" borderId="1" xfId="0" applyNumberFormat="1" applyFont="1" applyBorder="1" applyAlignment="1">
      <alignment horizontal="center" vertical="top" wrapText="1"/>
    </xf>
    <xf numFmtId="0" fontId="15" fillId="0" borderId="8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49" fontId="15" fillId="0" borderId="8" xfId="0" applyNumberFormat="1" applyFont="1" applyBorder="1" applyAlignment="1">
      <alignment horizontal="center" vertical="center" wrapText="1"/>
    </xf>
    <xf numFmtId="0" fontId="16" fillId="0" borderId="10" xfId="0" applyFont="1" applyBorder="1"/>
    <xf numFmtId="164" fontId="15" fillId="0" borderId="8" xfId="0" applyNumberFormat="1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0" fontId="13" fillId="0" borderId="0" xfId="0" applyFont="1" applyFill="1" applyAlignment="1">
      <alignment horizontal="center" vertical="top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top"/>
    </xf>
    <xf numFmtId="0" fontId="2" fillId="0" borderId="0" xfId="0" applyFont="1" applyFill="1" applyAlignment="1">
      <alignment horizontal="right"/>
    </xf>
    <xf numFmtId="0" fontId="3" fillId="0" borderId="0" xfId="0" applyFont="1" applyFill="1" applyAlignment="1">
      <alignment horizontal="center" wrapText="1"/>
    </xf>
    <xf numFmtId="0" fontId="10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right"/>
    </xf>
    <xf numFmtId="0" fontId="6" fillId="0" borderId="0" xfId="0" applyFont="1" applyFill="1" applyAlignment="1">
      <alignment horizontal="right" vertical="top"/>
    </xf>
    <xf numFmtId="0" fontId="4" fillId="0" borderId="0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3" fillId="0" borderId="0" xfId="0" applyFont="1" applyFill="1" applyAlignment="1">
      <alignment horizontal="center"/>
    </xf>
    <xf numFmtId="0" fontId="2" fillId="0" borderId="4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horizontal="center" wrapText="1"/>
    </xf>
    <xf numFmtId="0" fontId="2" fillId="0" borderId="6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0" borderId="7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workbookViewId="0">
      <selection activeCell="H10" sqref="H10"/>
    </sheetView>
  </sheetViews>
  <sheetFormatPr defaultRowHeight="15"/>
  <cols>
    <col min="1" max="1" width="21.85546875" style="95" customWidth="1"/>
    <col min="2" max="2" width="32.140625" customWidth="1"/>
    <col min="3" max="3" width="10.5703125" customWidth="1"/>
    <col min="4" max="4" width="11.42578125" customWidth="1"/>
    <col min="5" max="5" width="10.28515625" customWidth="1"/>
  </cols>
  <sheetData>
    <row r="1" spans="1:6">
      <c r="B1" s="134" t="s">
        <v>175</v>
      </c>
      <c r="C1" s="134"/>
      <c r="D1" s="134"/>
      <c r="E1" s="134"/>
    </row>
    <row r="2" spans="1:6" s="65" customFormat="1" ht="18" customHeight="1">
      <c r="A2" s="123"/>
      <c r="B2" s="124"/>
      <c r="C2" s="138" t="s">
        <v>197</v>
      </c>
      <c r="D2" s="138"/>
      <c r="E2" s="138"/>
      <c r="F2" s="138"/>
    </row>
    <row r="3" spans="1:6" s="65" customFormat="1" ht="18" customHeight="1">
      <c r="A3" s="123"/>
      <c r="B3" s="124"/>
      <c r="C3" s="138" t="s">
        <v>198</v>
      </c>
      <c r="D3" s="138"/>
      <c r="E3" s="138"/>
      <c r="F3" s="138"/>
    </row>
    <row r="4" spans="1:6" s="65" customFormat="1" ht="18" customHeight="1">
      <c r="A4" s="123"/>
      <c r="B4" s="124"/>
      <c r="C4" s="138" t="s">
        <v>196</v>
      </c>
      <c r="D4" s="138"/>
      <c r="E4" s="138"/>
      <c r="F4" s="138"/>
    </row>
    <row r="5" spans="1:6" s="65" customFormat="1" ht="18" customHeight="1">
      <c r="A5" s="123"/>
      <c r="B5" s="124"/>
      <c r="C5" s="138" t="s">
        <v>203</v>
      </c>
      <c r="D5" s="138"/>
      <c r="E5" s="138"/>
      <c r="F5" s="138"/>
    </row>
    <row r="6" spans="1:6">
      <c r="A6" s="135" t="s">
        <v>127</v>
      </c>
      <c r="B6" s="135"/>
      <c r="C6" s="135"/>
      <c r="D6" s="68"/>
    </row>
    <row r="7" spans="1:6">
      <c r="A7" s="135"/>
      <c r="B7" s="135"/>
      <c r="C7" s="135"/>
      <c r="D7" s="68"/>
    </row>
    <row r="8" spans="1:6">
      <c r="A8" s="135" t="s">
        <v>128</v>
      </c>
      <c r="B8" s="135"/>
      <c r="C8" s="135"/>
      <c r="D8" s="69"/>
    </row>
    <row r="9" spans="1:6">
      <c r="A9" s="136" t="s">
        <v>129</v>
      </c>
      <c r="B9" s="136"/>
      <c r="C9" s="136"/>
      <c r="D9" s="70"/>
    </row>
    <row r="10" spans="1:6">
      <c r="A10" s="137" t="s">
        <v>130</v>
      </c>
      <c r="B10" s="137"/>
      <c r="C10" s="137"/>
      <c r="D10" s="137"/>
      <c r="E10" s="137"/>
    </row>
    <row r="11" spans="1:6">
      <c r="A11" s="127" t="s">
        <v>131</v>
      </c>
      <c r="B11" s="129" t="s">
        <v>132</v>
      </c>
      <c r="C11" s="131" t="s">
        <v>133</v>
      </c>
      <c r="D11" s="127" t="s">
        <v>134</v>
      </c>
      <c r="E11" s="133" t="s">
        <v>135</v>
      </c>
    </row>
    <row r="12" spans="1:6" ht="63" customHeight="1">
      <c r="A12" s="128"/>
      <c r="B12" s="130"/>
      <c r="C12" s="128"/>
      <c r="D12" s="132"/>
      <c r="E12" s="133"/>
    </row>
    <row r="13" spans="1:6">
      <c r="A13" s="71" t="s">
        <v>136</v>
      </c>
      <c r="B13" s="72" t="s">
        <v>137</v>
      </c>
      <c r="C13" s="73">
        <f>C14+C16+C19+C20+C21+C23</f>
        <v>1717</v>
      </c>
      <c r="D13" s="74">
        <f>D14+D16+D19+D20+D21</f>
        <v>1721</v>
      </c>
      <c r="E13" s="75">
        <f>E14+E16+E19+E20+E21</f>
        <v>1724</v>
      </c>
    </row>
    <row r="14" spans="1:6">
      <c r="A14" s="71" t="s">
        <v>138</v>
      </c>
      <c r="B14" s="76" t="s">
        <v>139</v>
      </c>
      <c r="C14" s="73">
        <f>C15</f>
        <v>67</v>
      </c>
      <c r="D14" s="73">
        <f t="shared" ref="D14:E14" si="0">D15</f>
        <v>71</v>
      </c>
      <c r="E14" s="73">
        <f t="shared" si="0"/>
        <v>74</v>
      </c>
    </row>
    <row r="15" spans="1:6" ht="107.25" customHeight="1">
      <c r="A15" s="77" t="s">
        <v>140</v>
      </c>
      <c r="B15" s="78" t="s">
        <v>141</v>
      </c>
      <c r="C15" s="79">
        <v>67</v>
      </c>
      <c r="D15" s="75">
        <v>71</v>
      </c>
      <c r="E15" s="75">
        <v>74</v>
      </c>
    </row>
    <row r="16" spans="1:6" ht="17.25" customHeight="1">
      <c r="A16" s="80" t="s">
        <v>142</v>
      </c>
      <c r="B16" s="81" t="s">
        <v>143</v>
      </c>
      <c r="C16" s="82">
        <f>C17</f>
        <v>170</v>
      </c>
      <c r="D16" s="82">
        <f t="shared" ref="D16:E16" si="1">D17</f>
        <v>170</v>
      </c>
      <c r="E16" s="82">
        <f t="shared" si="1"/>
        <v>170</v>
      </c>
    </row>
    <row r="17" spans="1:5" ht="66" customHeight="1">
      <c r="A17" s="83" t="s">
        <v>144</v>
      </c>
      <c r="B17" s="84" t="s">
        <v>145</v>
      </c>
      <c r="C17" s="85">
        <v>170</v>
      </c>
      <c r="D17" s="86">
        <v>170</v>
      </c>
      <c r="E17" s="75">
        <v>170</v>
      </c>
    </row>
    <row r="18" spans="1:5">
      <c r="A18" s="80" t="s">
        <v>146</v>
      </c>
      <c r="B18" s="81" t="s">
        <v>147</v>
      </c>
      <c r="C18" s="82">
        <f>C19+C20</f>
        <v>1447.8</v>
      </c>
      <c r="D18" s="87">
        <f>D19+D20</f>
        <v>1457</v>
      </c>
      <c r="E18" s="75">
        <f>E19+E20</f>
        <v>1457</v>
      </c>
    </row>
    <row r="19" spans="1:5" ht="52.5" customHeight="1">
      <c r="A19" s="83" t="s">
        <v>148</v>
      </c>
      <c r="B19" s="81" t="s">
        <v>149</v>
      </c>
      <c r="C19" s="82">
        <v>991.8</v>
      </c>
      <c r="D19" s="87">
        <v>1001</v>
      </c>
      <c r="E19" s="75">
        <v>1001</v>
      </c>
    </row>
    <row r="20" spans="1:5" ht="50.25" customHeight="1">
      <c r="A20" s="83" t="s">
        <v>150</v>
      </c>
      <c r="B20" s="81" t="s">
        <v>151</v>
      </c>
      <c r="C20" s="85">
        <v>456</v>
      </c>
      <c r="D20" s="86">
        <v>456</v>
      </c>
      <c r="E20" s="75">
        <v>456</v>
      </c>
    </row>
    <row r="21" spans="1:5" ht="42.75" customHeight="1">
      <c r="A21" s="80" t="s">
        <v>152</v>
      </c>
      <c r="B21" s="81" t="s">
        <v>153</v>
      </c>
      <c r="C21" s="82">
        <v>23</v>
      </c>
      <c r="D21" s="87">
        <v>23</v>
      </c>
      <c r="E21" s="75">
        <v>23</v>
      </c>
    </row>
    <row r="22" spans="1:5" ht="43.5" customHeight="1">
      <c r="A22" s="83" t="s">
        <v>154</v>
      </c>
      <c r="B22" s="84" t="s">
        <v>155</v>
      </c>
      <c r="C22" s="85">
        <v>23</v>
      </c>
      <c r="D22" s="86">
        <v>23</v>
      </c>
      <c r="E22" s="75">
        <v>23</v>
      </c>
    </row>
    <row r="23" spans="1:5" ht="21" customHeight="1">
      <c r="A23" s="80" t="s">
        <v>215</v>
      </c>
      <c r="B23" s="81" t="s">
        <v>216</v>
      </c>
      <c r="C23" s="82">
        <f>C24</f>
        <v>9.1999999999999993</v>
      </c>
      <c r="D23" s="82">
        <f t="shared" ref="D23:E23" si="2">D24</f>
        <v>0</v>
      </c>
      <c r="E23" s="82">
        <f t="shared" si="2"/>
        <v>0</v>
      </c>
    </row>
    <row r="24" spans="1:5" ht="43.5" customHeight="1">
      <c r="A24" s="126" t="s">
        <v>217</v>
      </c>
      <c r="B24" s="84" t="s">
        <v>218</v>
      </c>
      <c r="C24" s="85">
        <v>9.1999999999999993</v>
      </c>
      <c r="D24" s="86">
        <v>0</v>
      </c>
      <c r="E24" s="75">
        <v>0</v>
      </c>
    </row>
    <row r="25" spans="1:5" ht="15.75" customHeight="1">
      <c r="A25" s="80" t="s">
        <v>156</v>
      </c>
      <c r="B25" s="81" t="s">
        <v>157</v>
      </c>
      <c r="C25" s="87">
        <f>C26+C28+C31+C32</f>
        <v>8721.9</v>
      </c>
      <c r="D25" s="87">
        <f>D26+D28+D32</f>
        <v>2148.6</v>
      </c>
      <c r="E25" s="75">
        <f>E26+E28+E32</f>
        <v>1945.3</v>
      </c>
    </row>
    <row r="26" spans="1:5" ht="27" customHeight="1">
      <c r="A26" s="80" t="s">
        <v>158</v>
      </c>
      <c r="B26" s="81" t="s">
        <v>159</v>
      </c>
      <c r="C26" s="82">
        <f>C27</f>
        <v>821.4</v>
      </c>
      <c r="D26" s="86">
        <f>D27</f>
        <v>899</v>
      </c>
      <c r="E26" s="86">
        <f>E27</f>
        <v>653.9</v>
      </c>
    </row>
    <row r="27" spans="1:5" ht="54.75" customHeight="1">
      <c r="A27" s="83" t="s">
        <v>160</v>
      </c>
      <c r="B27" s="84" t="s">
        <v>161</v>
      </c>
      <c r="C27" s="85">
        <v>821.4</v>
      </c>
      <c r="D27" s="87">
        <v>899</v>
      </c>
      <c r="E27" s="75">
        <v>653.9</v>
      </c>
    </row>
    <row r="28" spans="1:5" ht="28.5" customHeight="1">
      <c r="A28" s="88" t="s">
        <v>162</v>
      </c>
      <c r="B28" s="89" t="s">
        <v>163</v>
      </c>
      <c r="C28" s="73">
        <f>C29+C30</f>
        <v>423.20000000000005</v>
      </c>
      <c r="D28" s="87">
        <f>D29</f>
        <v>281.10000000000002</v>
      </c>
      <c r="E28" s="75">
        <f>E29</f>
        <v>290.7</v>
      </c>
    </row>
    <row r="29" spans="1:5" ht="67.5" customHeight="1">
      <c r="A29" s="77" t="s">
        <v>164</v>
      </c>
      <c r="B29" s="90" t="s">
        <v>165</v>
      </c>
      <c r="C29" s="79">
        <v>272.10000000000002</v>
      </c>
      <c r="D29" s="86">
        <v>281.10000000000002</v>
      </c>
      <c r="E29" s="75">
        <v>290.7</v>
      </c>
    </row>
    <row r="30" spans="1:5" ht="41.25" customHeight="1">
      <c r="A30" s="77" t="s">
        <v>166</v>
      </c>
      <c r="B30" s="84" t="s">
        <v>167</v>
      </c>
      <c r="C30" s="79">
        <v>151.1</v>
      </c>
      <c r="D30" s="74">
        <v>0</v>
      </c>
      <c r="E30" s="75">
        <v>0</v>
      </c>
    </row>
    <row r="31" spans="1:5" ht="26.25" customHeight="1">
      <c r="A31" s="77" t="s">
        <v>168</v>
      </c>
      <c r="B31" s="84" t="s">
        <v>169</v>
      </c>
      <c r="C31" s="79">
        <v>4829.3</v>
      </c>
      <c r="D31" s="74">
        <v>0</v>
      </c>
      <c r="E31" s="75">
        <v>0</v>
      </c>
    </row>
    <row r="32" spans="1:5" ht="14.25" customHeight="1">
      <c r="A32" s="88" t="s">
        <v>170</v>
      </c>
      <c r="B32" s="81" t="s">
        <v>171</v>
      </c>
      <c r="C32" s="73">
        <f>C33</f>
        <v>2648</v>
      </c>
      <c r="D32" s="73">
        <f t="shared" ref="D32:E32" si="3">D33</f>
        <v>968.5</v>
      </c>
      <c r="E32" s="73">
        <f t="shared" si="3"/>
        <v>1000.7</v>
      </c>
    </row>
    <row r="33" spans="1:5" ht="102">
      <c r="A33" s="77" t="s">
        <v>172</v>
      </c>
      <c r="B33" s="84" t="s">
        <v>173</v>
      </c>
      <c r="C33" s="79">
        <v>2648</v>
      </c>
      <c r="D33" s="75">
        <v>968.5</v>
      </c>
      <c r="E33" s="75">
        <v>1000.7</v>
      </c>
    </row>
    <row r="34" spans="1:5">
      <c r="A34" s="91"/>
      <c r="B34" s="92" t="s">
        <v>174</v>
      </c>
      <c r="C34" s="93">
        <f>C13+C25</f>
        <v>10438.9</v>
      </c>
      <c r="D34" s="93">
        <f>D13+D25</f>
        <v>3869.6</v>
      </c>
      <c r="E34" s="94">
        <f>E13+E25</f>
        <v>3669.3</v>
      </c>
    </row>
  </sheetData>
  <mergeCells count="14">
    <mergeCell ref="B1:E1"/>
    <mergeCell ref="A6:C7"/>
    <mergeCell ref="A8:C8"/>
    <mergeCell ref="A9:C9"/>
    <mergeCell ref="A10:E10"/>
    <mergeCell ref="C2:F2"/>
    <mergeCell ref="C3:F3"/>
    <mergeCell ref="C4:F4"/>
    <mergeCell ref="C5:F5"/>
    <mergeCell ref="A11:A12"/>
    <mergeCell ref="B11:B12"/>
    <mergeCell ref="C11:C12"/>
    <mergeCell ref="D11:D12"/>
    <mergeCell ref="E11:E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04"/>
  <sheetViews>
    <sheetView topLeftCell="A156" workbookViewId="0">
      <selection activeCell="I158" sqref="I158"/>
    </sheetView>
  </sheetViews>
  <sheetFormatPr defaultRowHeight="15"/>
  <cols>
    <col min="1" max="1" width="48.7109375" style="105" customWidth="1"/>
    <col min="2" max="2" width="4.28515625" style="105" customWidth="1"/>
    <col min="3" max="3" width="3.7109375" style="105" customWidth="1"/>
    <col min="4" max="4" width="12.7109375" style="105" customWidth="1"/>
    <col min="5" max="5" width="4.5703125" style="105" customWidth="1"/>
    <col min="6" max="6" width="9.85546875" style="105" customWidth="1"/>
    <col min="7" max="7" width="6.5703125" style="1" customWidth="1"/>
    <col min="8" max="16384" width="9.140625" style="1"/>
  </cols>
  <sheetData>
    <row r="1" spans="1:7">
      <c r="A1" s="100" t="s">
        <v>48</v>
      </c>
      <c r="B1" s="106"/>
      <c r="C1" s="106"/>
      <c r="D1" s="144" t="s">
        <v>80</v>
      </c>
      <c r="E1" s="144"/>
      <c r="F1" s="144"/>
    </row>
    <row r="2" spans="1:7">
      <c r="A2" s="145" t="s">
        <v>0</v>
      </c>
      <c r="B2" s="145"/>
      <c r="C2" s="145"/>
      <c r="D2" s="145"/>
      <c r="E2" s="145"/>
      <c r="F2" s="145"/>
    </row>
    <row r="3" spans="1:7">
      <c r="A3" s="145" t="s">
        <v>1</v>
      </c>
      <c r="B3" s="145"/>
      <c r="C3" s="145"/>
      <c r="D3" s="145"/>
      <c r="E3" s="145"/>
      <c r="F3" s="145"/>
    </row>
    <row r="4" spans="1:7">
      <c r="A4" s="145" t="s">
        <v>121</v>
      </c>
      <c r="B4" s="145"/>
      <c r="C4" s="145"/>
      <c r="D4" s="145"/>
      <c r="E4" s="145"/>
      <c r="F4" s="145"/>
    </row>
    <row r="5" spans="1:7">
      <c r="A5" s="145" t="s">
        <v>126</v>
      </c>
      <c r="B5" s="145"/>
      <c r="C5" s="145"/>
      <c r="D5" s="145"/>
      <c r="E5" s="145"/>
      <c r="F5" s="145"/>
    </row>
    <row r="6" spans="1:7" s="65" customFormat="1" ht="18" customHeight="1">
      <c r="A6" s="123"/>
      <c r="B6" s="124"/>
      <c r="C6" s="138" t="s">
        <v>197</v>
      </c>
      <c r="D6" s="138"/>
      <c r="E6" s="138"/>
      <c r="F6" s="138"/>
    </row>
    <row r="7" spans="1:7" s="65" customFormat="1" ht="18" customHeight="1">
      <c r="A7" s="123"/>
      <c r="B7" s="124"/>
      <c r="C7" s="138" t="s">
        <v>198</v>
      </c>
      <c r="D7" s="138"/>
      <c r="E7" s="138"/>
      <c r="F7" s="138"/>
    </row>
    <row r="8" spans="1:7" s="65" customFormat="1" ht="18" customHeight="1">
      <c r="A8" s="123"/>
      <c r="B8" s="124"/>
      <c r="C8" s="138" t="s">
        <v>196</v>
      </c>
      <c r="D8" s="138"/>
      <c r="E8" s="138"/>
      <c r="F8" s="138"/>
    </row>
    <row r="9" spans="1:7" s="65" customFormat="1" ht="18" customHeight="1">
      <c r="A9" s="123"/>
      <c r="B9" s="124"/>
      <c r="C9" s="138" t="s">
        <v>203</v>
      </c>
      <c r="D9" s="138"/>
      <c r="E9" s="138"/>
      <c r="F9" s="138"/>
    </row>
    <row r="10" spans="1:7" ht="18" customHeight="1">
      <c r="A10" s="101"/>
      <c r="B10" s="106"/>
      <c r="C10" s="121"/>
      <c r="D10" s="122"/>
      <c r="E10" s="122"/>
      <c r="F10" s="122"/>
    </row>
    <row r="11" spans="1:7" ht="9" customHeight="1">
      <c r="A11" s="101"/>
      <c r="B11" s="106"/>
      <c r="C11" s="106"/>
      <c r="D11" s="106"/>
      <c r="E11" s="106"/>
      <c r="F11" s="106"/>
    </row>
    <row r="12" spans="1:7" ht="42" customHeight="1">
      <c r="A12" s="146" t="s">
        <v>122</v>
      </c>
      <c r="B12" s="146"/>
      <c r="C12" s="146"/>
      <c r="D12" s="146"/>
      <c r="E12" s="146"/>
      <c r="F12" s="146"/>
    </row>
    <row r="13" spans="1:7" ht="2.25" customHeight="1">
      <c r="A13" s="147"/>
      <c r="B13" s="147"/>
      <c r="C13" s="147"/>
      <c r="D13" s="147"/>
      <c r="E13" s="147"/>
      <c r="F13" s="147"/>
    </row>
    <row r="14" spans="1:7" ht="15.75">
      <c r="A14" s="148" t="s">
        <v>108</v>
      </c>
      <c r="B14" s="148"/>
      <c r="C14" s="148"/>
      <c r="D14" s="148"/>
      <c r="E14" s="148"/>
      <c r="F14" s="148"/>
    </row>
    <row r="15" spans="1:7" ht="22.5" customHeight="1">
      <c r="A15" s="139" t="s">
        <v>2</v>
      </c>
      <c r="B15" s="142" t="s">
        <v>3</v>
      </c>
      <c r="C15" s="142"/>
      <c r="D15" s="142"/>
      <c r="E15" s="142"/>
      <c r="F15" s="143" t="s">
        <v>4</v>
      </c>
      <c r="G15" s="2"/>
    </row>
    <row r="16" spans="1:7" ht="6.75" customHeight="1">
      <c r="A16" s="140"/>
      <c r="B16" s="142"/>
      <c r="C16" s="142"/>
      <c r="D16" s="142"/>
      <c r="E16" s="142"/>
      <c r="F16" s="143"/>
      <c r="G16" s="2"/>
    </row>
    <row r="17" spans="1:7" ht="114.75" customHeight="1">
      <c r="A17" s="141"/>
      <c r="B17" s="109" t="s">
        <v>5</v>
      </c>
      <c r="C17" s="109" t="s">
        <v>6</v>
      </c>
      <c r="D17" s="109" t="s">
        <v>7</v>
      </c>
      <c r="E17" s="109" t="s">
        <v>8</v>
      </c>
      <c r="F17" s="143"/>
      <c r="G17" s="2"/>
    </row>
    <row r="18" spans="1:7">
      <c r="A18" s="102">
        <v>1</v>
      </c>
      <c r="B18" s="102">
        <v>2</v>
      </c>
      <c r="C18" s="102">
        <v>3</v>
      </c>
      <c r="D18" s="102">
        <v>4</v>
      </c>
      <c r="E18" s="102">
        <v>5</v>
      </c>
      <c r="F18" s="107">
        <v>6</v>
      </c>
      <c r="G18" s="2"/>
    </row>
    <row r="19" spans="1:7" ht="28.5">
      <c r="A19" s="11" t="s">
        <v>9</v>
      </c>
      <c r="B19" s="9"/>
      <c r="C19" s="9"/>
      <c r="D19" s="9"/>
      <c r="E19" s="10"/>
      <c r="F19" s="19"/>
      <c r="G19" s="2"/>
    </row>
    <row r="20" spans="1:7">
      <c r="A20" s="11" t="s">
        <v>10</v>
      </c>
      <c r="B20" s="12" t="s">
        <v>49</v>
      </c>
      <c r="C20" s="12" t="s">
        <v>50</v>
      </c>
      <c r="D20" s="13"/>
      <c r="E20" s="12"/>
      <c r="F20" s="20">
        <f>F21+F26+F31+F41+F46</f>
        <v>2479.9</v>
      </c>
      <c r="G20" s="2"/>
    </row>
    <row r="21" spans="1:7" ht="33" customHeight="1">
      <c r="A21" s="21" t="s">
        <v>11</v>
      </c>
      <c r="B21" s="22" t="s">
        <v>49</v>
      </c>
      <c r="C21" s="22" t="s">
        <v>51</v>
      </c>
      <c r="D21" s="23"/>
      <c r="E21" s="22"/>
      <c r="F21" s="24">
        <f>F22</f>
        <v>291.2</v>
      </c>
      <c r="G21" s="2"/>
    </row>
    <row r="22" spans="1:7" ht="19.5" customHeight="1">
      <c r="A22" s="9" t="s">
        <v>12</v>
      </c>
      <c r="B22" s="17" t="s">
        <v>49</v>
      </c>
      <c r="C22" s="17" t="s">
        <v>51</v>
      </c>
      <c r="D22" s="97">
        <v>9900000000</v>
      </c>
      <c r="E22" s="17"/>
      <c r="F22" s="16">
        <f>F23</f>
        <v>291.2</v>
      </c>
      <c r="G22" s="2"/>
    </row>
    <row r="23" spans="1:7" ht="18" customHeight="1">
      <c r="A23" s="9" t="s">
        <v>13</v>
      </c>
      <c r="B23" s="17" t="s">
        <v>49</v>
      </c>
      <c r="C23" s="17" t="s">
        <v>51</v>
      </c>
      <c r="D23" s="97">
        <v>9900400000</v>
      </c>
      <c r="E23" s="17"/>
      <c r="F23" s="16">
        <f>F24</f>
        <v>291.2</v>
      </c>
      <c r="G23" s="2"/>
    </row>
    <row r="24" spans="1:7">
      <c r="A24" s="9" t="s">
        <v>14</v>
      </c>
      <c r="B24" s="17" t="s">
        <v>49</v>
      </c>
      <c r="C24" s="17" t="s">
        <v>51</v>
      </c>
      <c r="D24" s="97">
        <v>9900420300</v>
      </c>
      <c r="E24" s="17"/>
      <c r="F24" s="16">
        <f>F25</f>
        <v>291.2</v>
      </c>
      <c r="G24" s="2"/>
    </row>
    <row r="25" spans="1:7" ht="78" customHeight="1">
      <c r="A25" s="9" t="s">
        <v>15</v>
      </c>
      <c r="B25" s="17" t="s">
        <v>49</v>
      </c>
      <c r="C25" s="17" t="s">
        <v>51</v>
      </c>
      <c r="D25" s="97">
        <v>9900420300</v>
      </c>
      <c r="E25" s="17">
        <v>100</v>
      </c>
      <c r="F25" s="16">
        <v>291.2</v>
      </c>
      <c r="G25" s="2"/>
    </row>
    <row r="26" spans="1:7" ht="48" customHeight="1">
      <c r="A26" s="21" t="s">
        <v>84</v>
      </c>
      <c r="B26" s="22" t="s">
        <v>49</v>
      </c>
      <c r="C26" s="22" t="s">
        <v>52</v>
      </c>
      <c r="D26" s="23"/>
      <c r="E26" s="22"/>
      <c r="F26" s="24">
        <f>F27</f>
        <v>263</v>
      </c>
      <c r="G26" s="2"/>
    </row>
    <row r="27" spans="1:7" ht="17.25" customHeight="1">
      <c r="A27" s="9" t="s">
        <v>12</v>
      </c>
      <c r="B27" s="17" t="s">
        <v>49</v>
      </c>
      <c r="C27" s="17" t="s">
        <v>52</v>
      </c>
      <c r="D27" s="97">
        <v>9900000000</v>
      </c>
      <c r="E27" s="17"/>
      <c r="F27" s="16">
        <f>F28</f>
        <v>263</v>
      </c>
      <c r="G27" s="2"/>
    </row>
    <row r="28" spans="1:7" ht="18.75" customHeight="1">
      <c r="A28" s="9" t="s">
        <v>13</v>
      </c>
      <c r="B28" s="17" t="s">
        <v>49</v>
      </c>
      <c r="C28" s="17" t="s">
        <v>52</v>
      </c>
      <c r="D28" s="97">
        <v>9900400000</v>
      </c>
      <c r="E28" s="17"/>
      <c r="F28" s="16">
        <f>F29</f>
        <v>263</v>
      </c>
      <c r="G28" s="2"/>
    </row>
    <row r="29" spans="1:7" ht="30">
      <c r="A29" s="9" t="s">
        <v>83</v>
      </c>
      <c r="B29" s="17" t="s">
        <v>49</v>
      </c>
      <c r="C29" s="17" t="s">
        <v>52</v>
      </c>
      <c r="D29" s="97">
        <v>9900421100</v>
      </c>
      <c r="E29" s="17"/>
      <c r="F29" s="16">
        <f>F30</f>
        <v>263</v>
      </c>
      <c r="G29" s="2"/>
    </row>
    <row r="30" spans="1:7" ht="78" customHeight="1">
      <c r="A30" s="9" t="s">
        <v>15</v>
      </c>
      <c r="B30" s="17" t="s">
        <v>49</v>
      </c>
      <c r="C30" s="17" t="s">
        <v>52</v>
      </c>
      <c r="D30" s="97">
        <v>9900421100</v>
      </c>
      <c r="E30" s="17" t="s">
        <v>75</v>
      </c>
      <c r="F30" s="16">
        <v>263</v>
      </c>
      <c r="G30" s="2"/>
    </row>
    <row r="31" spans="1:7" ht="64.5" customHeight="1">
      <c r="A31" s="21" t="s">
        <v>16</v>
      </c>
      <c r="B31" s="22" t="s">
        <v>49</v>
      </c>
      <c r="C31" s="22" t="s">
        <v>53</v>
      </c>
      <c r="D31" s="23"/>
      <c r="E31" s="22"/>
      <c r="F31" s="24">
        <f>F32</f>
        <v>1857.1</v>
      </c>
      <c r="G31" s="2"/>
    </row>
    <row r="32" spans="1:7" ht="17.25" customHeight="1">
      <c r="A32" s="9" t="s">
        <v>12</v>
      </c>
      <c r="B32" s="22" t="s">
        <v>49</v>
      </c>
      <c r="C32" s="17" t="s">
        <v>53</v>
      </c>
      <c r="D32" s="97">
        <v>9900000000</v>
      </c>
      <c r="E32" s="17"/>
      <c r="F32" s="16">
        <f>F33</f>
        <v>1857.1</v>
      </c>
      <c r="G32" s="2"/>
    </row>
    <row r="33" spans="1:10" ht="20.25" customHeight="1">
      <c r="A33" s="9" t="s">
        <v>13</v>
      </c>
      <c r="B33" s="22" t="s">
        <v>49</v>
      </c>
      <c r="C33" s="17" t="s">
        <v>53</v>
      </c>
      <c r="D33" s="97">
        <v>9900400000</v>
      </c>
      <c r="E33" s="17"/>
      <c r="F33" s="16">
        <f>F34</f>
        <v>1857.1</v>
      </c>
      <c r="G33" s="2"/>
    </row>
    <row r="34" spans="1:10" ht="30">
      <c r="A34" s="9" t="s">
        <v>17</v>
      </c>
      <c r="B34" s="22" t="s">
        <v>49</v>
      </c>
      <c r="C34" s="17" t="s">
        <v>53</v>
      </c>
      <c r="D34" s="97">
        <v>9900420430</v>
      </c>
      <c r="E34" s="17"/>
      <c r="F34" s="16">
        <f>F35+F36+F37+F40</f>
        <v>1857.1</v>
      </c>
      <c r="G34" s="2"/>
    </row>
    <row r="35" spans="1:10" ht="80.25" customHeight="1">
      <c r="A35" s="9" t="s">
        <v>15</v>
      </c>
      <c r="B35" s="22" t="s">
        <v>49</v>
      </c>
      <c r="C35" s="17" t="s">
        <v>53</v>
      </c>
      <c r="D35" s="97">
        <v>9900420430</v>
      </c>
      <c r="E35" s="17">
        <v>100</v>
      </c>
      <c r="F35" s="16">
        <v>1027.5999999999999</v>
      </c>
      <c r="G35" s="2"/>
    </row>
    <row r="36" spans="1:10" ht="30">
      <c r="A36" s="9" t="s">
        <v>18</v>
      </c>
      <c r="B36" s="22" t="s">
        <v>49</v>
      </c>
      <c r="C36" s="17" t="s">
        <v>53</v>
      </c>
      <c r="D36" s="97">
        <v>9900420430</v>
      </c>
      <c r="E36" s="17">
        <v>200</v>
      </c>
      <c r="F36" s="16">
        <v>770</v>
      </c>
      <c r="G36" s="2"/>
    </row>
    <row r="37" spans="1:10" ht="17.25" customHeight="1">
      <c r="A37" s="9" t="s">
        <v>71</v>
      </c>
      <c r="B37" s="22" t="s">
        <v>49</v>
      </c>
      <c r="C37" s="17" t="s">
        <v>53</v>
      </c>
      <c r="D37" s="97">
        <v>9900420430</v>
      </c>
      <c r="E37" s="17" t="s">
        <v>70</v>
      </c>
      <c r="F37" s="16">
        <v>26.5</v>
      </c>
      <c r="G37" s="2"/>
      <c r="J37" s="3"/>
    </row>
    <row r="38" spans="1:10" ht="67.5" customHeight="1">
      <c r="A38" s="9" t="s">
        <v>120</v>
      </c>
      <c r="B38" s="17" t="s">
        <v>49</v>
      </c>
      <c r="C38" s="17" t="s">
        <v>53</v>
      </c>
      <c r="D38" s="97">
        <v>9900300000</v>
      </c>
      <c r="E38" s="17"/>
      <c r="F38" s="16">
        <v>33</v>
      </c>
      <c r="G38" s="2"/>
      <c r="J38" s="3"/>
    </row>
    <row r="39" spans="1:10" ht="19.5" customHeight="1">
      <c r="A39" s="9" t="s">
        <v>89</v>
      </c>
      <c r="B39" s="17" t="s">
        <v>49</v>
      </c>
      <c r="C39" s="17" t="s">
        <v>53</v>
      </c>
      <c r="D39" s="97">
        <v>9900321530</v>
      </c>
      <c r="E39" s="17"/>
      <c r="F39" s="16">
        <v>33</v>
      </c>
      <c r="G39" s="2"/>
    </row>
    <row r="40" spans="1:10">
      <c r="A40" s="9" t="s">
        <v>29</v>
      </c>
      <c r="B40" s="17" t="s">
        <v>49</v>
      </c>
      <c r="C40" s="17" t="s">
        <v>53</v>
      </c>
      <c r="D40" s="97">
        <v>9900321530</v>
      </c>
      <c r="E40" s="17" t="s">
        <v>85</v>
      </c>
      <c r="F40" s="16">
        <v>33</v>
      </c>
      <c r="G40" s="2"/>
    </row>
    <row r="41" spans="1:10" ht="47.25" customHeight="1">
      <c r="A41" s="21" t="s">
        <v>19</v>
      </c>
      <c r="B41" s="22" t="s">
        <v>49</v>
      </c>
      <c r="C41" s="22" t="s">
        <v>54</v>
      </c>
      <c r="D41" s="23"/>
      <c r="E41" s="22"/>
      <c r="F41" s="24">
        <f>F42</f>
        <v>19.600000000000001</v>
      </c>
      <c r="G41" s="2"/>
    </row>
    <row r="42" spans="1:10" ht="18.75" customHeight="1">
      <c r="A42" s="9" t="s">
        <v>12</v>
      </c>
      <c r="B42" s="17" t="s">
        <v>49</v>
      </c>
      <c r="C42" s="17" t="s">
        <v>54</v>
      </c>
      <c r="D42" s="97">
        <v>9900000000</v>
      </c>
      <c r="E42" s="17"/>
      <c r="F42" s="16">
        <f>F43</f>
        <v>19.600000000000001</v>
      </c>
      <c r="G42" s="2"/>
    </row>
    <row r="43" spans="1:10" ht="18.75" customHeight="1">
      <c r="A43" s="9" t="s">
        <v>13</v>
      </c>
      <c r="B43" s="17" t="s">
        <v>49</v>
      </c>
      <c r="C43" s="17" t="s">
        <v>54</v>
      </c>
      <c r="D43" s="97">
        <v>9900400000</v>
      </c>
      <c r="E43" s="17"/>
      <c r="F43" s="16">
        <f>F44</f>
        <v>19.600000000000001</v>
      </c>
      <c r="G43" s="2"/>
    </row>
    <row r="44" spans="1:10" ht="30">
      <c r="A44" s="9" t="s">
        <v>17</v>
      </c>
      <c r="B44" s="17" t="s">
        <v>49</v>
      </c>
      <c r="C44" s="17" t="s">
        <v>54</v>
      </c>
      <c r="D44" s="97">
        <v>9900420430</v>
      </c>
      <c r="E44" s="17"/>
      <c r="F44" s="16">
        <f>F45</f>
        <v>19.600000000000001</v>
      </c>
      <c r="G44" s="2"/>
    </row>
    <row r="45" spans="1:10" ht="78.75" customHeight="1">
      <c r="A45" s="9" t="s">
        <v>15</v>
      </c>
      <c r="B45" s="17" t="s">
        <v>49</v>
      </c>
      <c r="C45" s="17" t="s">
        <v>54</v>
      </c>
      <c r="D45" s="97">
        <v>9900420430</v>
      </c>
      <c r="E45" s="17">
        <v>100</v>
      </c>
      <c r="F45" s="16">
        <v>19.600000000000001</v>
      </c>
      <c r="G45" s="2"/>
    </row>
    <row r="46" spans="1:10" ht="15" customHeight="1">
      <c r="A46" s="11" t="s">
        <v>91</v>
      </c>
      <c r="B46" s="12" t="s">
        <v>49</v>
      </c>
      <c r="C46" s="12" t="s">
        <v>92</v>
      </c>
      <c r="D46" s="13"/>
      <c r="E46" s="12"/>
      <c r="F46" s="20">
        <f>F50+F54+F60</f>
        <v>49</v>
      </c>
      <c r="G46" s="2"/>
    </row>
    <row r="47" spans="1:10" ht="18.75" customHeight="1">
      <c r="A47" s="9" t="s">
        <v>12</v>
      </c>
      <c r="B47" s="17" t="s">
        <v>49</v>
      </c>
      <c r="C47" s="17" t="s">
        <v>92</v>
      </c>
      <c r="D47" s="97">
        <v>9900000000</v>
      </c>
      <c r="E47" s="17"/>
      <c r="F47" s="16">
        <f>F48</f>
        <v>11.2</v>
      </c>
      <c r="G47" s="2"/>
    </row>
    <row r="48" spans="1:10" ht="20.25" customHeight="1">
      <c r="A48" s="9" t="s">
        <v>13</v>
      </c>
      <c r="B48" s="17" t="s">
        <v>49</v>
      </c>
      <c r="C48" s="17" t="s">
        <v>92</v>
      </c>
      <c r="D48" s="97">
        <v>9900400000</v>
      </c>
      <c r="E48" s="17"/>
      <c r="F48" s="16">
        <f>F50</f>
        <v>11.2</v>
      </c>
      <c r="G48" s="2"/>
    </row>
    <row r="49" spans="1:7" ht="30">
      <c r="A49" s="9" t="s">
        <v>93</v>
      </c>
      <c r="B49" s="17" t="s">
        <v>49</v>
      </c>
      <c r="C49" s="17" t="s">
        <v>92</v>
      </c>
      <c r="D49" s="97">
        <v>9900409200</v>
      </c>
      <c r="E49" s="17"/>
      <c r="F49" s="16">
        <f>F50</f>
        <v>11.2</v>
      </c>
      <c r="G49" s="2"/>
    </row>
    <row r="50" spans="1:7" ht="30">
      <c r="A50" s="9" t="s">
        <v>18</v>
      </c>
      <c r="B50" s="17" t="s">
        <v>49</v>
      </c>
      <c r="C50" s="17" t="s">
        <v>92</v>
      </c>
      <c r="D50" s="97">
        <v>9900409200</v>
      </c>
      <c r="E50" s="17" t="s">
        <v>68</v>
      </c>
      <c r="F50" s="16">
        <v>11.2</v>
      </c>
      <c r="G50" s="2"/>
    </row>
    <row r="51" spans="1:7" ht="16.5" customHeight="1">
      <c r="A51" s="9" t="s">
        <v>12</v>
      </c>
      <c r="B51" s="17" t="s">
        <v>49</v>
      </c>
      <c r="C51" s="17" t="s">
        <v>92</v>
      </c>
      <c r="D51" s="97">
        <v>9900000000</v>
      </c>
      <c r="E51" s="17"/>
      <c r="F51" s="16">
        <f t="shared" ref="F51:F52" si="0">F52</f>
        <v>29</v>
      </c>
      <c r="G51" s="2"/>
    </row>
    <row r="52" spans="1:7" ht="18.75" customHeight="1">
      <c r="A52" s="9" t="s">
        <v>13</v>
      </c>
      <c r="B52" s="17" t="s">
        <v>49</v>
      </c>
      <c r="C52" s="17" t="s">
        <v>92</v>
      </c>
      <c r="D52" s="97">
        <v>9900700000</v>
      </c>
      <c r="E52" s="17"/>
      <c r="F52" s="16">
        <f t="shared" si="0"/>
        <v>29</v>
      </c>
      <c r="G52" s="2"/>
    </row>
    <row r="53" spans="1:7" ht="30">
      <c r="A53" s="9" t="s">
        <v>93</v>
      </c>
      <c r="B53" s="17" t="s">
        <v>49</v>
      </c>
      <c r="C53" s="17" t="s">
        <v>92</v>
      </c>
      <c r="D53" s="97">
        <v>9900709005</v>
      </c>
      <c r="E53" s="17"/>
      <c r="F53" s="16">
        <f>F54</f>
        <v>29</v>
      </c>
      <c r="G53" s="2"/>
    </row>
    <row r="54" spans="1:7" ht="30">
      <c r="A54" s="9" t="s">
        <v>18</v>
      </c>
      <c r="B54" s="17" t="s">
        <v>49</v>
      </c>
      <c r="C54" s="17" t="s">
        <v>92</v>
      </c>
      <c r="D54" s="97">
        <v>9900709005</v>
      </c>
      <c r="E54" s="17" t="s">
        <v>68</v>
      </c>
      <c r="F54" s="16">
        <v>29</v>
      </c>
      <c r="G54" s="2"/>
    </row>
    <row r="55" spans="1:7" ht="16.5" customHeight="1">
      <c r="A55" s="9" t="s">
        <v>12</v>
      </c>
      <c r="B55" s="17" t="s">
        <v>49</v>
      </c>
      <c r="C55" s="17" t="s">
        <v>92</v>
      </c>
      <c r="D55" s="97">
        <v>9900000000</v>
      </c>
      <c r="E55" s="17"/>
      <c r="F55" s="16">
        <f>F60</f>
        <v>8.8000000000000007</v>
      </c>
      <c r="G55" s="2"/>
    </row>
    <row r="56" spans="1:7" hidden="1">
      <c r="A56" s="9" t="s">
        <v>13</v>
      </c>
      <c r="B56" s="17" t="s">
        <v>49</v>
      </c>
      <c r="C56" s="17" t="s">
        <v>92</v>
      </c>
      <c r="D56" s="97">
        <v>9900400000</v>
      </c>
      <c r="E56" s="17"/>
      <c r="F56" s="16">
        <f>F57</f>
        <v>28.9</v>
      </c>
      <c r="G56" s="2"/>
    </row>
    <row r="57" spans="1:7" ht="30" hidden="1">
      <c r="A57" s="9" t="s">
        <v>97</v>
      </c>
      <c r="B57" s="17" t="s">
        <v>49</v>
      </c>
      <c r="C57" s="17" t="s">
        <v>92</v>
      </c>
      <c r="D57" s="97">
        <v>9900709005</v>
      </c>
      <c r="E57" s="17"/>
      <c r="F57" s="16">
        <f>F58</f>
        <v>28.9</v>
      </c>
      <c r="G57" s="2"/>
    </row>
    <row r="58" spans="1:7" ht="30" hidden="1">
      <c r="A58" s="9" t="s">
        <v>97</v>
      </c>
      <c r="B58" s="17" t="s">
        <v>49</v>
      </c>
      <c r="C58" s="17" t="s">
        <v>92</v>
      </c>
      <c r="D58" s="97">
        <v>9900709005</v>
      </c>
      <c r="E58" s="17" t="s">
        <v>68</v>
      </c>
      <c r="F58" s="16">
        <v>28.9</v>
      </c>
      <c r="G58" s="2"/>
    </row>
    <row r="59" spans="1:7" ht="90" hidden="1">
      <c r="A59" s="9" t="s">
        <v>109</v>
      </c>
      <c r="B59" s="17" t="s">
        <v>49</v>
      </c>
      <c r="C59" s="17" t="s">
        <v>92</v>
      </c>
      <c r="D59" s="97">
        <v>9900743501</v>
      </c>
      <c r="E59" s="17" t="s">
        <v>67</v>
      </c>
      <c r="F59" s="16">
        <f>F60</f>
        <v>8.8000000000000007</v>
      </c>
      <c r="G59" s="2"/>
    </row>
    <row r="60" spans="1:7">
      <c r="A60" s="9" t="s">
        <v>110</v>
      </c>
      <c r="B60" s="17" t="s">
        <v>49</v>
      </c>
      <c r="C60" s="17" t="s">
        <v>92</v>
      </c>
      <c r="D60" s="97">
        <v>9900743501</v>
      </c>
      <c r="E60" s="17" t="s">
        <v>68</v>
      </c>
      <c r="F60" s="16">
        <v>8.8000000000000007</v>
      </c>
      <c r="G60" s="2"/>
    </row>
    <row r="61" spans="1:7">
      <c r="A61" s="11" t="s">
        <v>20</v>
      </c>
      <c r="B61" s="12" t="s">
        <v>51</v>
      </c>
      <c r="C61" s="12" t="s">
        <v>50</v>
      </c>
      <c r="D61" s="13"/>
      <c r="E61" s="12"/>
      <c r="F61" s="20">
        <f>F62</f>
        <v>272.09999999999997</v>
      </c>
      <c r="G61" s="2"/>
    </row>
    <row r="62" spans="1:7" ht="18" customHeight="1">
      <c r="A62" s="21" t="s">
        <v>21</v>
      </c>
      <c r="B62" s="22" t="s">
        <v>51</v>
      </c>
      <c r="C62" s="22" t="s">
        <v>52</v>
      </c>
      <c r="D62" s="23"/>
      <c r="E62" s="22"/>
      <c r="F62" s="24">
        <f>F63</f>
        <v>272.09999999999997</v>
      </c>
      <c r="G62" s="2"/>
    </row>
    <row r="63" spans="1:7" ht="48.75" customHeight="1">
      <c r="A63" s="9" t="s">
        <v>90</v>
      </c>
      <c r="B63" s="17" t="s">
        <v>51</v>
      </c>
      <c r="C63" s="17" t="s">
        <v>52</v>
      </c>
      <c r="D63" s="97">
        <v>4600000000</v>
      </c>
      <c r="E63" s="17"/>
      <c r="F63" s="16">
        <f>F65</f>
        <v>272.09999999999997</v>
      </c>
      <c r="G63" s="2"/>
    </row>
    <row r="64" spans="1:7" ht="43.5" customHeight="1">
      <c r="A64" s="9" t="s">
        <v>98</v>
      </c>
      <c r="B64" s="17" t="s">
        <v>51</v>
      </c>
      <c r="C64" s="17" t="s">
        <v>52</v>
      </c>
      <c r="D64" s="97">
        <v>4630000000</v>
      </c>
      <c r="E64" s="17"/>
      <c r="F64" s="16">
        <f>F65</f>
        <v>272.09999999999997</v>
      </c>
      <c r="G64" s="2"/>
    </row>
    <row r="65" spans="1:7" ht="17.25" customHeight="1">
      <c r="A65" s="9" t="s">
        <v>13</v>
      </c>
      <c r="B65" s="17" t="s">
        <v>51</v>
      </c>
      <c r="C65" s="17" t="s">
        <v>52</v>
      </c>
      <c r="D65" s="97">
        <v>4630400000</v>
      </c>
      <c r="E65" s="17"/>
      <c r="F65" s="16">
        <f>F66</f>
        <v>272.09999999999997</v>
      </c>
      <c r="G65" s="2"/>
    </row>
    <row r="66" spans="1:7" ht="50.25" customHeight="1">
      <c r="A66" s="9" t="s">
        <v>22</v>
      </c>
      <c r="B66" s="17" t="s">
        <v>51</v>
      </c>
      <c r="C66" s="17" t="s">
        <v>52</v>
      </c>
      <c r="D66" s="97">
        <v>4630451180</v>
      </c>
      <c r="E66" s="17"/>
      <c r="F66" s="16">
        <f>F67+F68</f>
        <v>272.09999999999997</v>
      </c>
      <c r="G66" s="25"/>
    </row>
    <row r="67" spans="1:7" ht="72.75" customHeight="1">
      <c r="A67" s="9" t="s">
        <v>15</v>
      </c>
      <c r="B67" s="17" t="s">
        <v>51</v>
      </c>
      <c r="C67" s="17" t="s">
        <v>52</v>
      </c>
      <c r="D67" s="97">
        <v>4630451180</v>
      </c>
      <c r="E67" s="17">
        <v>100</v>
      </c>
      <c r="F67" s="16">
        <v>256.39999999999998</v>
      </c>
      <c r="G67" s="2"/>
    </row>
    <row r="68" spans="1:7" ht="30">
      <c r="A68" s="9" t="s">
        <v>18</v>
      </c>
      <c r="B68" s="17" t="s">
        <v>51</v>
      </c>
      <c r="C68" s="17" t="s">
        <v>52</v>
      </c>
      <c r="D68" s="97">
        <v>4630451180</v>
      </c>
      <c r="E68" s="17">
        <v>200</v>
      </c>
      <c r="F68" s="16">
        <v>15.7</v>
      </c>
      <c r="G68" s="2"/>
    </row>
    <row r="69" spans="1:7" ht="28.5">
      <c r="A69" s="11" t="s">
        <v>94</v>
      </c>
      <c r="B69" s="12" t="s">
        <v>52</v>
      </c>
      <c r="C69" s="12" t="s">
        <v>50</v>
      </c>
      <c r="D69" s="13"/>
      <c r="E69" s="12"/>
      <c r="F69" s="20">
        <f>SUM(F74)</f>
        <v>100</v>
      </c>
      <c r="G69" s="2"/>
    </row>
    <row r="70" spans="1:7">
      <c r="A70" s="38" t="s">
        <v>95</v>
      </c>
      <c r="B70" s="39" t="s">
        <v>52</v>
      </c>
      <c r="C70" s="39" t="s">
        <v>96</v>
      </c>
      <c r="D70" s="40"/>
      <c r="E70" s="39"/>
      <c r="F70" s="41">
        <f>F71</f>
        <v>100</v>
      </c>
      <c r="G70" s="2"/>
    </row>
    <row r="71" spans="1:7" ht="15" customHeight="1">
      <c r="A71" s="9" t="s">
        <v>12</v>
      </c>
      <c r="B71" s="17" t="s">
        <v>52</v>
      </c>
      <c r="C71" s="17" t="s">
        <v>96</v>
      </c>
      <c r="D71" s="97">
        <v>9900000000</v>
      </c>
      <c r="E71" s="17"/>
      <c r="F71" s="16">
        <f>F74</f>
        <v>100</v>
      </c>
      <c r="G71" s="2"/>
    </row>
    <row r="72" spans="1:7" ht="21.75" customHeight="1">
      <c r="A72" s="9" t="s">
        <v>25</v>
      </c>
      <c r="B72" s="17" t="s">
        <v>52</v>
      </c>
      <c r="C72" s="17" t="s">
        <v>96</v>
      </c>
      <c r="D72" s="97">
        <v>9900700000</v>
      </c>
      <c r="E72" s="17"/>
      <c r="F72" s="16">
        <f>F73</f>
        <v>100</v>
      </c>
      <c r="G72" s="2"/>
    </row>
    <row r="73" spans="1:7" ht="30">
      <c r="A73" s="9" t="s">
        <v>104</v>
      </c>
      <c r="B73" s="17" t="s">
        <v>52</v>
      </c>
      <c r="C73" s="17" t="s">
        <v>96</v>
      </c>
      <c r="D73" s="97">
        <v>9900742170</v>
      </c>
      <c r="E73" s="17"/>
      <c r="F73" s="16">
        <f>F74</f>
        <v>100</v>
      </c>
      <c r="G73" s="2"/>
    </row>
    <row r="74" spans="1:7" ht="15" customHeight="1">
      <c r="A74" s="9" t="s">
        <v>18</v>
      </c>
      <c r="B74" s="17" t="s">
        <v>52</v>
      </c>
      <c r="C74" s="17" t="s">
        <v>96</v>
      </c>
      <c r="D74" s="97">
        <v>9900742170</v>
      </c>
      <c r="E74" s="17" t="s">
        <v>68</v>
      </c>
      <c r="F74" s="16">
        <v>100</v>
      </c>
      <c r="G74" s="2"/>
    </row>
    <row r="75" spans="1:7">
      <c r="A75" s="11" t="s">
        <v>23</v>
      </c>
      <c r="B75" s="12" t="s">
        <v>53</v>
      </c>
      <c r="C75" s="12" t="s">
        <v>50</v>
      </c>
      <c r="D75" s="13"/>
      <c r="E75" s="12"/>
      <c r="F75" s="20">
        <f>F76+F89</f>
        <v>1413.1</v>
      </c>
      <c r="G75" s="2"/>
    </row>
    <row r="76" spans="1:7" ht="17.25" customHeight="1">
      <c r="A76" s="21" t="s">
        <v>24</v>
      </c>
      <c r="B76" s="22" t="s">
        <v>53</v>
      </c>
      <c r="C76" s="22" t="s">
        <v>55</v>
      </c>
      <c r="D76" s="23"/>
      <c r="E76" s="22"/>
      <c r="F76" s="24">
        <f>F77</f>
        <v>1406.6</v>
      </c>
      <c r="G76" s="2"/>
    </row>
    <row r="77" spans="1:7" ht="61.5" customHeight="1">
      <c r="A77" s="9" t="s">
        <v>111</v>
      </c>
      <c r="B77" s="17" t="s">
        <v>53</v>
      </c>
      <c r="C77" s="17" t="s">
        <v>55</v>
      </c>
      <c r="D77" s="26" t="s">
        <v>79</v>
      </c>
      <c r="E77" s="17"/>
      <c r="F77" s="16">
        <f>F78+F82+F86</f>
        <v>1406.6</v>
      </c>
      <c r="G77" s="2"/>
    </row>
    <row r="78" spans="1:7" ht="45" customHeight="1">
      <c r="A78" s="9" t="s">
        <v>105</v>
      </c>
      <c r="B78" s="17" t="s">
        <v>53</v>
      </c>
      <c r="C78" s="17" t="s">
        <v>55</v>
      </c>
      <c r="D78" s="26" t="s">
        <v>78</v>
      </c>
      <c r="E78" s="17"/>
      <c r="F78" s="16">
        <f>F79</f>
        <v>283.39999999999998</v>
      </c>
      <c r="G78" s="2"/>
    </row>
    <row r="79" spans="1:7" ht="20.25" customHeight="1">
      <c r="A79" s="9" t="s">
        <v>25</v>
      </c>
      <c r="B79" s="17" t="s">
        <v>53</v>
      </c>
      <c r="C79" s="17" t="s">
        <v>55</v>
      </c>
      <c r="D79" s="26" t="s">
        <v>77</v>
      </c>
      <c r="E79" s="17"/>
      <c r="F79" s="16">
        <f>F80</f>
        <v>283.39999999999998</v>
      </c>
      <c r="G79" s="2"/>
    </row>
    <row r="80" spans="1:7" ht="29.25" customHeight="1">
      <c r="A80" s="9" t="s">
        <v>106</v>
      </c>
      <c r="B80" s="17" t="s">
        <v>53</v>
      </c>
      <c r="C80" s="17" t="s">
        <v>55</v>
      </c>
      <c r="D80" s="26" t="s">
        <v>76</v>
      </c>
      <c r="E80" s="17"/>
      <c r="F80" s="16">
        <f>F81</f>
        <v>283.39999999999998</v>
      </c>
      <c r="G80" s="2"/>
    </row>
    <row r="81" spans="1:7" ht="20.25" customHeight="1">
      <c r="A81" s="9" t="s">
        <v>18</v>
      </c>
      <c r="B81" s="17" t="s">
        <v>53</v>
      </c>
      <c r="C81" s="17" t="s">
        <v>55</v>
      </c>
      <c r="D81" s="26" t="s">
        <v>76</v>
      </c>
      <c r="E81" s="17">
        <v>200</v>
      </c>
      <c r="F81" s="16">
        <v>283.39999999999998</v>
      </c>
      <c r="G81" s="2"/>
    </row>
    <row r="82" spans="1:7" ht="48.75" customHeight="1">
      <c r="A82" s="9" t="s">
        <v>99</v>
      </c>
      <c r="B82" s="17" t="s">
        <v>53</v>
      </c>
      <c r="C82" s="17" t="s">
        <v>55</v>
      </c>
      <c r="D82" s="26" t="s">
        <v>103</v>
      </c>
      <c r="E82" s="17"/>
      <c r="F82" s="16">
        <f>F83</f>
        <v>532.5</v>
      </c>
      <c r="G82" s="2"/>
    </row>
    <row r="83" spans="1:7" ht="30">
      <c r="A83" s="9" t="s">
        <v>25</v>
      </c>
      <c r="B83" s="17" t="s">
        <v>53</v>
      </c>
      <c r="C83" s="17" t="s">
        <v>55</v>
      </c>
      <c r="D83" s="26" t="s">
        <v>101</v>
      </c>
      <c r="E83" s="17"/>
      <c r="F83" s="16">
        <f>F84</f>
        <v>532.5</v>
      </c>
      <c r="G83" s="2"/>
    </row>
    <row r="84" spans="1:7" ht="29.25" customHeight="1">
      <c r="A84" s="9" t="s">
        <v>100</v>
      </c>
      <c r="B84" s="17" t="s">
        <v>53</v>
      </c>
      <c r="C84" s="17" t="s">
        <v>55</v>
      </c>
      <c r="D84" s="26" t="s">
        <v>102</v>
      </c>
      <c r="E84" s="17"/>
      <c r="F84" s="16">
        <f>F85</f>
        <v>532.5</v>
      </c>
      <c r="G84" s="2"/>
    </row>
    <row r="85" spans="1:7" ht="35.25" customHeight="1">
      <c r="A85" s="9" t="s">
        <v>18</v>
      </c>
      <c r="B85" s="17" t="s">
        <v>53</v>
      </c>
      <c r="C85" s="17" t="s">
        <v>55</v>
      </c>
      <c r="D85" s="26" t="s">
        <v>102</v>
      </c>
      <c r="E85" s="17">
        <v>200</v>
      </c>
      <c r="F85" s="16">
        <v>532.5</v>
      </c>
      <c r="G85" s="2"/>
    </row>
    <row r="86" spans="1:7" ht="35.25" customHeight="1">
      <c r="A86" s="9" t="s">
        <v>204</v>
      </c>
      <c r="B86" s="17" t="s">
        <v>53</v>
      </c>
      <c r="C86" s="17" t="s">
        <v>55</v>
      </c>
      <c r="D86" s="26" t="s">
        <v>205</v>
      </c>
      <c r="E86" s="17"/>
      <c r="F86" s="16">
        <f>F87</f>
        <v>590.70000000000005</v>
      </c>
      <c r="G86" s="2"/>
    </row>
    <row r="87" spans="1:7" ht="35.25" customHeight="1">
      <c r="A87" s="9" t="s">
        <v>25</v>
      </c>
      <c r="B87" s="17" t="s">
        <v>53</v>
      </c>
      <c r="C87" s="17" t="s">
        <v>55</v>
      </c>
      <c r="D87" s="26" t="s">
        <v>206</v>
      </c>
      <c r="E87" s="17"/>
      <c r="F87" s="16">
        <f>F88</f>
        <v>590.70000000000005</v>
      </c>
      <c r="G87" s="2"/>
    </row>
    <row r="88" spans="1:7" ht="35.25" customHeight="1">
      <c r="A88" s="9" t="s">
        <v>207</v>
      </c>
      <c r="B88" s="17" t="s">
        <v>53</v>
      </c>
      <c r="C88" s="17" t="s">
        <v>55</v>
      </c>
      <c r="D88" s="26" t="s">
        <v>208</v>
      </c>
      <c r="E88" s="17" t="s">
        <v>68</v>
      </c>
      <c r="F88" s="16">
        <v>590.70000000000005</v>
      </c>
      <c r="G88" s="2"/>
    </row>
    <row r="89" spans="1:7" ht="15.75" customHeight="1">
      <c r="A89" s="21" t="s">
        <v>26</v>
      </c>
      <c r="B89" s="22" t="s">
        <v>53</v>
      </c>
      <c r="C89" s="22" t="s">
        <v>56</v>
      </c>
      <c r="D89" s="27"/>
      <c r="E89" s="22"/>
      <c r="F89" s="24">
        <f>F90</f>
        <v>6.5</v>
      </c>
      <c r="G89" s="2"/>
    </row>
    <row r="90" spans="1:7" ht="20.25" customHeight="1">
      <c r="A90" s="9" t="s">
        <v>12</v>
      </c>
      <c r="B90" s="17" t="s">
        <v>53</v>
      </c>
      <c r="C90" s="17">
        <v>12</v>
      </c>
      <c r="D90" s="97">
        <v>9900000000</v>
      </c>
      <c r="E90" s="17"/>
      <c r="F90" s="16">
        <f>F91</f>
        <v>6.5</v>
      </c>
      <c r="G90" s="2"/>
    </row>
    <row r="91" spans="1:7" ht="57.75" customHeight="1">
      <c r="A91" s="66" t="s">
        <v>120</v>
      </c>
      <c r="B91" s="17" t="s">
        <v>53</v>
      </c>
      <c r="C91" s="17">
        <v>12</v>
      </c>
      <c r="D91" s="97">
        <v>9900300000</v>
      </c>
      <c r="E91" s="17"/>
      <c r="F91" s="16">
        <f>F92</f>
        <v>6.5</v>
      </c>
      <c r="G91" s="2"/>
    </row>
    <row r="92" spans="1:7" ht="13.5" customHeight="1">
      <c r="A92" s="9" t="s">
        <v>28</v>
      </c>
      <c r="B92" s="17" t="s">
        <v>53</v>
      </c>
      <c r="C92" s="17">
        <v>12</v>
      </c>
      <c r="D92" s="97">
        <v>9900343450</v>
      </c>
      <c r="E92" s="17"/>
      <c r="F92" s="16">
        <f>F93</f>
        <v>6.5</v>
      </c>
      <c r="G92" s="2"/>
    </row>
    <row r="93" spans="1:7">
      <c r="A93" s="9" t="s">
        <v>29</v>
      </c>
      <c r="B93" s="17" t="s">
        <v>53</v>
      </c>
      <c r="C93" s="17">
        <v>12</v>
      </c>
      <c r="D93" s="97">
        <v>9900343450</v>
      </c>
      <c r="E93" s="17">
        <v>500</v>
      </c>
      <c r="F93" s="16">
        <v>6.5</v>
      </c>
      <c r="G93" s="2"/>
    </row>
    <row r="94" spans="1:7">
      <c r="A94" s="11" t="s">
        <v>30</v>
      </c>
      <c r="B94" s="12" t="s">
        <v>57</v>
      </c>
      <c r="C94" s="12" t="s">
        <v>50</v>
      </c>
      <c r="D94" s="28"/>
      <c r="E94" s="12"/>
      <c r="F94" s="20">
        <f>F104+F95</f>
        <v>3797.9</v>
      </c>
      <c r="G94" s="2"/>
    </row>
    <row r="95" spans="1:7">
      <c r="A95" s="21" t="s">
        <v>113</v>
      </c>
      <c r="B95" s="22" t="s">
        <v>57</v>
      </c>
      <c r="C95" s="22" t="s">
        <v>51</v>
      </c>
      <c r="D95" s="27" t="s">
        <v>82</v>
      </c>
      <c r="E95" s="22"/>
      <c r="F95" s="24">
        <f>F99+F103</f>
        <v>231.8</v>
      </c>
      <c r="G95" s="2"/>
    </row>
    <row r="96" spans="1:7">
      <c r="A96" s="9" t="s">
        <v>12</v>
      </c>
      <c r="B96" s="17" t="s">
        <v>57</v>
      </c>
      <c r="C96" s="17" t="s">
        <v>51</v>
      </c>
      <c r="D96" s="97">
        <v>9900000000</v>
      </c>
      <c r="E96" s="17"/>
      <c r="F96" s="16">
        <f>F97</f>
        <v>46.8</v>
      </c>
      <c r="G96" s="2"/>
    </row>
    <row r="97" spans="1:7" ht="15.75" customHeight="1">
      <c r="A97" s="14" t="s">
        <v>25</v>
      </c>
      <c r="B97" s="17" t="s">
        <v>57</v>
      </c>
      <c r="C97" s="17" t="s">
        <v>51</v>
      </c>
      <c r="D97" s="97">
        <v>9900700000</v>
      </c>
      <c r="E97" s="17"/>
      <c r="F97" s="16">
        <f>F98</f>
        <v>46.8</v>
      </c>
      <c r="G97" s="2"/>
    </row>
    <row r="98" spans="1:7" ht="16.5" customHeight="1">
      <c r="A98" s="9" t="s">
        <v>112</v>
      </c>
      <c r="B98" s="17" t="s">
        <v>57</v>
      </c>
      <c r="C98" s="17" t="s">
        <v>51</v>
      </c>
      <c r="D98" s="97">
        <v>9900743511</v>
      </c>
      <c r="E98" s="17"/>
      <c r="F98" s="16">
        <f>F99</f>
        <v>46.8</v>
      </c>
      <c r="G98" s="2"/>
    </row>
    <row r="99" spans="1:7" ht="30">
      <c r="A99" s="9" t="s">
        <v>18</v>
      </c>
      <c r="B99" s="17" t="s">
        <v>57</v>
      </c>
      <c r="C99" s="17" t="s">
        <v>51</v>
      </c>
      <c r="D99" s="97">
        <v>9900743511</v>
      </c>
      <c r="E99" s="17">
        <v>200</v>
      </c>
      <c r="F99" s="16">
        <v>46.8</v>
      </c>
      <c r="G99" s="2"/>
    </row>
    <row r="100" spans="1:7" ht="67.5" customHeight="1">
      <c r="A100" s="9" t="s">
        <v>184</v>
      </c>
      <c r="B100" s="17" t="s">
        <v>57</v>
      </c>
      <c r="C100" s="17" t="s">
        <v>51</v>
      </c>
      <c r="D100" s="99">
        <v>6300000000</v>
      </c>
      <c r="E100" s="17"/>
      <c r="F100" s="16">
        <f>F101</f>
        <v>185</v>
      </c>
      <c r="G100" s="2"/>
    </row>
    <row r="101" spans="1:7" ht="32.25" customHeight="1">
      <c r="A101" s="9" t="s">
        <v>185</v>
      </c>
      <c r="B101" s="17" t="s">
        <v>57</v>
      </c>
      <c r="C101" s="17" t="s">
        <v>51</v>
      </c>
      <c r="D101" s="99">
        <v>6320000000</v>
      </c>
      <c r="E101" s="17"/>
      <c r="F101" s="16">
        <f>F102</f>
        <v>185</v>
      </c>
      <c r="G101" s="2"/>
    </row>
    <row r="102" spans="1:7" ht="18" customHeight="1">
      <c r="A102" s="9" t="s">
        <v>186</v>
      </c>
      <c r="B102" s="17" t="s">
        <v>57</v>
      </c>
      <c r="C102" s="17" t="s">
        <v>51</v>
      </c>
      <c r="D102" s="99">
        <v>6320700000</v>
      </c>
      <c r="E102" s="17"/>
      <c r="F102" s="16">
        <f>F103</f>
        <v>185</v>
      </c>
      <c r="G102" s="2"/>
    </row>
    <row r="103" spans="1:7" ht="44.25" customHeight="1">
      <c r="A103" s="9" t="s">
        <v>187</v>
      </c>
      <c r="B103" s="17" t="s">
        <v>57</v>
      </c>
      <c r="C103" s="17" t="s">
        <v>51</v>
      </c>
      <c r="D103" s="99">
        <v>6320743513</v>
      </c>
      <c r="E103" s="17" t="s">
        <v>68</v>
      </c>
      <c r="F103" s="16">
        <v>185</v>
      </c>
      <c r="G103" s="2"/>
    </row>
    <row r="104" spans="1:7">
      <c r="A104" s="21" t="s">
        <v>31</v>
      </c>
      <c r="B104" s="22" t="s">
        <v>57</v>
      </c>
      <c r="C104" s="22" t="s">
        <v>52</v>
      </c>
      <c r="D104" s="27"/>
      <c r="E104" s="22"/>
      <c r="F104" s="24">
        <f>F109+F111+F113+F116+F119+F120+F123</f>
        <v>3566.1</v>
      </c>
      <c r="G104" s="2"/>
    </row>
    <row r="105" spans="1:7" ht="45">
      <c r="A105" s="9" t="s">
        <v>107</v>
      </c>
      <c r="B105" s="17" t="s">
        <v>57</v>
      </c>
      <c r="C105" s="17" t="s">
        <v>52</v>
      </c>
      <c r="D105" s="26" t="s">
        <v>82</v>
      </c>
      <c r="E105" s="17"/>
      <c r="F105" s="16">
        <f>F106</f>
        <v>1116.7</v>
      </c>
      <c r="G105" s="2"/>
    </row>
    <row r="106" spans="1:7" ht="23.25" customHeight="1">
      <c r="A106" s="9" t="s">
        <v>25</v>
      </c>
      <c r="B106" s="17" t="s">
        <v>57</v>
      </c>
      <c r="C106" s="17" t="s">
        <v>52</v>
      </c>
      <c r="D106" s="26" t="s">
        <v>60</v>
      </c>
      <c r="E106" s="17"/>
      <c r="F106" s="16">
        <f>F107</f>
        <v>1116.7</v>
      </c>
      <c r="G106" s="2"/>
    </row>
    <row r="107" spans="1:7">
      <c r="A107" s="9" t="s">
        <v>69</v>
      </c>
      <c r="B107" s="17" t="s">
        <v>57</v>
      </c>
      <c r="C107" s="17" t="s">
        <v>52</v>
      </c>
      <c r="D107" s="26" t="s">
        <v>81</v>
      </c>
      <c r="E107" s="17"/>
      <c r="F107" s="16">
        <f>F108</f>
        <v>1116.7</v>
      </c>
      <c r="G107" s="2"/>
    </row>
    <row r="108" spans="1:7">
      <c r="A108" s="9" t="s">
        <v>32</v>
      </c>
      <c r="B108" s="17" t="s">
        <v>57</v>
      </c>
      <c r="C108" s="17" t="s">
        <v>52</v>
      </c>
      <c r="D108" s="26" t="s">
        <v>59</v>
      </c>
      <c r="E108" s="17"/>
      <c r="F108" s="16">
        <f>F109</f>
        <v>1116.7</v>
      </c>
      <c r="G108" s="2"/>
    </row>
    <row r="109" spans="1:7" ht="30">
      <c r="A109" s="14" t="s">
        <v>18</v>
      </c>
      <c r="B109" s="17" t="s">
        <v>57</v>
      </c>
      <c r="C109" s="26" t="s">
        <v>52</v>
      </c>
      <c r="D109" s="26" t="s">
        <v>59</v>
      </c>
      <c r="E109" s="17">
        <v>200</v>
      </c>
      <c r="F109" s="16">
        <v>1116.7</v>
      </c>
      <c r="G109" s="2"/>
    </row>
    <row r="110" spans="1:7" ht="15.75" customHeight="1">
      <c r="A110" s="14" t="s">
        <v>114</v>
      </c>
      <c r="B110" s="17" t="s">
        <v>57</v>
      </c>
      <c r="C110" s="26" t="s">
        <v>52</v>
      </c>
      <c r="D110" s="97">
        <v>9900746002</v>
      </c>
      <c r="E110" s="17"/>
      <c r="F110" s="16">
        <f>F111</f>
        <v>44.2</v>
      </c>
      <c r="G110" s="2"/>
    </row>
    <row r="111" spans="1:7" ht="30">
      <c r="A111" s="14" t="s">
        <v>18</v>
      </c>
      <c r="B111" s="17" t="s">
        <v>57</v>
      </c>
      <c r="C111" s="26" t="s">
        <v>52</v>
      </c>
      <c r="D111" s="97">
        <v>9900746002</v>
      </c>
      <c r="E111" s="17" t="s">
        <v>68</v>
      </c>
      <c r="F111" s="16">
        <v>44.2</v>
      </c>
      <c r="G111" s="2"/>
    </row>
    <row r="112" spans="1:7" ht="18" customHeight="1">
      <c r="A112" s="14" t="s">
        <v>115</v>
      </c>
      <c r="B112" s="17" t="s">
        <v>57</v>
      </c>
      <c r="C112" s="26" t="s">
        <v>52</v>
      </c>
      <c r="D112" s="97">
        <v>9900746004</v>
      </c>
      <c r="E112" s="17"/>
      <c r="F112" s="16">
        <f>F113</f>
        <v>20.6</v>
      </c>
      <c r="G112" s="2"/>
    </row>
    <row r="113" spans="1:10" ht="30">
      <c r="A113" s="14" t="s">
        <v>18</v>
      </c>
      <c r="B113" s="17" t="s">
        <v>57</v>
      </c>
      <c r="C113" s="26" t="s">
        <v>52</v>
      </c>
      <c r="D113" s="97">
        <v>9900746004</v>
      </c>
      <c r="E113" s="17" t="s">
        <v>68</v>
      </c>
      <c r="F113" s="16">
        <v>20.6</v>
      </c>
      <c r="G113" s="36"/>
      <c r="H113" s="3"/>
      <c r="I113" s="3"/>
      <c r="J113" s="3"/>
    </row>
    <row r="114" spans="1:10" ht="45">
      <c r="A114" s="14" t="s">
        <v>181</v>
      </c>
      <c r="B114" s="17" t="s">
        <v>57</v>
      </c>
      <c r="C114" s="26" t="s">
        <v>52</v>
      </c>
      <c r="D114" s="97">
        <v>5000000000</v>
      </c>
      <c r="E114" s="17"/>
      <c r="F114" s="16">
        <f>F115</f>
        <v>888.6</v>
      </c>
      <c r="G114" s="36"/>
      <c r="H114" s="3"/>
      <c r="I114" s="3"/>
      <c r="J114" s="3"/>
    </row>
    <row r="115" spans="1:10" ht="30">
      <c r="A115" s="14" t="s">
        <v>25</v>
      </c>
      <c r="B115" s="17" t="s">
        <v>57</v>
      </c>
      <c r="C115" s="26" t="s">
        <v>52</v>
      </c>
      <c r="D115" s="97">
        <v>5000700000</v>
      </c>
      <c r="E115" s="17"/>
      <c r="F115" s="16">
        <f>F116</f>
        <v>888.6</v>
      </c>
      <c r="G115" s="36"/>
      <c r="H115" s="3"/>
      <c r="I115" s="3"/>
      <c r="J115" s="3"/>
    </row>
    <row r="116" spans="1:10" ht="31.5" customHeight="1">
      <c r="A116" s="14" t="s">
        <v>182</v>
      </c>
      <c r="B116" s="17" t="s">
        <v>57</v>
      </c>
      <c r="C116" s="26" t="s">
        <v>52</v>
      </c>
      <c r="D116" s="97">
        <v>5000740270</v>
      </c>
      <c r="E116" s="17" t="s">
        <v>68</v>
      </c>
      <c r="F116" s="16">
        <v>888.6</v>
      </c>
      <c r="G116" s="36"/>
      <c r="H116" s="3"/>
      <c r="I116" s="3"/>
      <c r="J116" s="3"/>
    </row>
    <row r="117" spans="1:10" ht="31.5" customHeight="1">
      <c r="A117" s="14" t="s">
        <v>199</v>
      </c>
      <c r="B117" s="17" t="s">
        <v>57</v>
      </c>
      <c r="C117" s="26" t="s">
        <v>52</v>
      </c>
      <c r="D117" s="99">
        <v>7100000000</v>
      </c>
      <c r="E117" s="17"/>
      <c r="F117" s="16">
        <f>F118</f>
        <v>460</v>
      </c>
      <c r="G117" s="67"/>
      <c r="H117" s="3"/>
      <c r="I117" s="3"/>
      <c r="J117" s="3"/>
    </row>
    <row r="118" spans="1:10" ht="31.5" customHeight="1">
      <c r="A118" s="14" t="s">
        <v>25</v>
      </c>
      <c r="B118" s="17" t="s">
        <v>57</v>
      </c>
      <c r="C118" s="26" t="s">
        <v>52</v>
      </c>
      <c r="D118" s="99">
        <v>7100700000</v>
      </c>
      <c r="E118" s="17"/>
      <c r="F118" s="16">
        <f>F120+F119</f>
        <v>460</v>
      </c>
      <c r="G118" s="67"/>
      <c r="H118" s="3"/>
      <c r="I118" s="3"/>
      <c r="J118" s="3"/>
    </row>
    <row r="119" spans="1:10" ht="31.5" customHeight="1">
      <c r="A119" s="14" t="s">
        <v>200</v>
      </c>
      <c r="B119" s="17" t="s">
        <v>57</v>
      </c>
      <c r="C119" s="26" t="s">
        <v>52</v>
      </c>
      <c r="D119" s="99">
        <v>7100745550</v>
      </c>
      <c r="E119" s="17" t="s">
        <v>68</v>
      </c>
      <c r="F119" s="16">
        <v>255.6</v>
      </c>
      <c r="G119" s="67"/>
      <c r="H119" s="3"/>
      <c r="I119" s="3"/>
      <c r="J119" s="3"/>
    </row>
    <row r="120" spans="1:10" ht="23.25" customHeight="1">
      <c r="A120" s="14" t="s">
        <v>201</v>
      </c>
      <c r="B120" s="17" t="s">
        <v>57</v>
      </c>
      <c r="C120" s="26" t="s">
        <v>52</v>
      </c>
      <c r="D120" s="99">
        <v>7100799600</v>
      </c>
      <c r="E120" s="17" t="s">
        <v>68</v>
      </c>
      <c r="F120" s="16">
        <v>204.4</v>
      </c>
      <c r="G120" s="67"/>
      <c r="H120" s="3"/>
      <c r="I120" s="3"/>
      <c r="J120" s="3"/>
    </row>
    <row r="121" spans="1:10" ht="63.75" customHeight="1">
      <c r="A121" s="14" t="s">
        <v>184</v>
      </c>
      <c r="B121" s="17" t="s">
        <v>57</v>
      </c>
      <c r="C121" s="26" t="s">
        <v>52</v>
      </c>
      <c r="D121" s="99">
        <v>6300000000</v>
      </c>
      <c r="E121" s="17"/>
      <c r="F121" s="16">
        <f>F122</f>
        <v>1036</v>
      </c>
      <c r="G121" s="67"/>
      <c r="H121" s="3"/>
      <c r="I121" s="3"/>
      <c r="J121" s="3"/>
    </row>
    <row r="122" spans="1:10" ht="44.25" customHeight="1">
      <c r="A122" s="14" t="s">
        <v>202</v>
      </c>
      <c r="B122" s="17" t="s">
        <v>57</v>
      </c>
      <c r="C122" s="26" t="s">
        <v>52</v>
      </c>
      <c r="D122" s="99">
        <v>6330000000</v>
      </c>
      <c r="E122" s="17"/>
      <c r="F122" s="16">
        <f>F123</f>
        <v>1036</v>
      </c>
      <c r="G122" s="67"/>
      <c r="H122" s="3"/>
      <c r="I122" s="3"/>
      <c r="J122" s="3"/>
    </row>
    <row r="123" spans="1:10" ht="33" customHeight="1">
      <c r="A123" s="14" t="s">
        <v>25</v>
      </c>
      <c r="B123" s="17" t="s">
        <v>57</v>
      </c>
      <c r="C123" s="26" t="s">
        <v>52</v>
      </c>
      <c r="D123" s="99">
        <v>6330700000</v>
      </c>
      <c r="E123" s="17"/>
      <c r="F123" s="16">
        <f>F124+F125</f>
        <v>1036</v>
      </c>
      <c r="G123" s="67"/>
      <c r="H123" s="3"/>
      <c r="I123" s="3"/>
      <c r="J123" s="3"/>
    </row>
    <row r="124" spans="1:10" ht="15" customHeight="1">
      <c r="A124" s="14" t="s">
        <v>201</v>
      </c>
      <c r="B124" s="17" t="s">
        <v>57</v>
      </c>
      <c r="C124" s="26" t="s">
        <v>52</v>
      </c>
      <c r="D124" s="99">
        <v>6330799600</v>
      </c>
      <c r="E124" s="17" t="s">
        <v>68</v>
      </c>
      <c r="F124" s="16">
        <v>936</v>
      </c>
      <c r="G124" s="67"/>
      <c r="H124" s="3"/>
      <c r="I124" s="3"/>
      <c r="J124" s="3"/>
    </row>
    <row r="125" spans="1:10" ht="15" customHeight="1">
      <c r="A125" s="14" t="s">
        <v>214</v>
      </c>
      <c r="B125" s="17" t="s">
        <v>57</v>
      </c>
      <c r="C125" s="26" t="s">
        <v>52</v>
      </c>
      <c r="D125" s="99">
        <v>6330746070</v>
      </c>
      <c r="E125" s="17" t="s">
        <v>68</v>
      </c>
      <c r="F125" s="16">
        <v>100</v>
      </c>
      <c r="G125" s="67"/>
      <c r="H125" s="3"/>
      <c r="I125" s="3"/>
      <c r="J125" s="3"/>
    </row>
    <row r="126" spans="1:10" ht="21.75" customHeight="1">
      <c r="A126" s="11" t="s">
        <v>33</v>
      </c>
      <c r="B126" s="12" t="s">
        <v>58</v>
      </c>
      <c r="C126" s="12" t="s">
        <v>49</v>
      </c>
      <c r="D126" s="28"/>
      <c r="E126" s="12"/>
      <c r="F126" s="20">
        <f>F127</f>
        <v>2102</v>
      </c>
      <c r="G126" s="36"/>
      <c r="H126" s="3"/>
      <c r="I126" s="3"/>
      <c r="J126" s="3"/>
    </row>
    <row r="127" spans="1:10">
      <c r="A127" s="21" t="s">
        <v>34</v>
      </c>
      <c r="B127" s="22" t="s">
        <v>58</v>
      </c>
      <c r="C127" s="22" t="s">
        <v>49</v>
      </c>
      <c r="D127" s="27"/>
      <c r="E127" s="22"/>
      <c r="F127" s="24">
        <f>F128</f>
        <v>2102</v>
      </c>
      <c r="G127" s="36"/>
      <c r="H127" s="3"/>
      <c r="I127" s="3"/>
      <c r="J127" s="3"/>
    </row>
    <row r="128" spans="1:10" ht="38.25" customHeight="1">
      <c r="A128" s="29" t="s">
        <v>86</v>
      </c>
      <c r="B128" s="30" t="s">
        <v>58</v>
      </c>
      <c r="C128" s="30" t="s">
        <v>49</v>
      </c>
      <c r="D128" s="31" t="s">
        <v>63</v>
      </c>
      <c r="E128" s="32"/>
      <c r="F128" s="33">
        <f>F131+F133+F137+F140</f>
        <v>2102</v>
      </c>
      <c r="G128" s="36"/>
      <c r="H128" s="3"/>
      <c r="I128" s="3"/>
      <c r="J128" s="3"/>
    </row>
    <row r="129" spans="1:10" ht="32.25" customHeight="1">
      <c r="A129" s="9" t="s">
        <v>35</v>
      </c>
      <c r="B129" s="17" t="s">
        <v>58</v>
      </c>
      <c r="C129" s="17" t="s">
        <v>49</v>
      </c>
      <c r="D129" s="26" t="s">
        <v>62</v>
      </c>
      <c r="E129" s="17"/>
      <c r="F129" s="16">
        <f>F130</f>
        <v>1539</v>
      </c>
      <c r="G129" s="67"/>
      <c r="H129" s="3"/>
      <c r="I129" s="3"/>
      <c r="J129" s="3"/>
    </row>
    <row r="130" spans="1:10" ht="13.5" customHeight="1">
      <c r="A130" s="9" t="s">
        <v>36</v>
      </c>
      <c r="B130" s="17" t="s">
        <v>58</v>
      </c>
      <c r="C130" s="17" t="s">
        <v>49</v>
      </c>
      <c r="D130" s="26" t="s">
        <v>61</v>
      </c>
      <c r="E130" s="17"/>
      <c r="F130" s="16">
        <f>F131</f>
        <v>1539</v>
      </c>
      <c r="G130" s="67"/>
      <c r="H130" s="3"/>
      <c r="I130" s="3"/>
      <c r="J130" s="3"/>
    </row>
    <row r="131" spans="1:10" ht="15" customHeight="1">
      <c r="A131" s="14" t="s">
        <v>37</v>
      </c>
      <c r="B131" s="17" t="s">
        <v>58</v>
      </c>
      <c r="C131" s="17" t="s">
        <v>49</v>
      </c>
      <c r="D131" s="26" t="s">
        <v>61</v>
      </c>
      <c r="E131" s="17">
        <v>600</v>
      </c>
      <c r="F131" s="16">
        <v>1539</v>
      </c>
      <c r="G131" s="67"/>
      <c r="H131" s="3"/>
      <c r="I131" s="3"/>
      <c r="J131" s="3"/>
    </row>
    <row r="132" spans="1:10" ht="30">
      <c r="A132" s="14" t="s">
        <v>25</v>
      </c>
      <c r="B132" s="17" t="s">
        <v>58</v>
      </c>
      <c r="C132" s="17" t="s">
        <v>49</v>
      </c>
      <c r="D132" s="26" t="s">
        <v>124</v>
      </c>
      <c r="E132" s="17"/>
      <c r="F132" s="16">
        <f>F133</f>
        <v>138</v>
      </c>
      <c r="G132" s="36"/>
      <c r="H132" s="3"/>
      <c r="I132" s="3"/>
      <c r="J132" s="3"/>
    </row>
    <row r="133" spans="1:10" ht="21" customHeight="1">
      <c r="A133" s="14" t="s">
        <v>36</v>
      </c>
      <c r="B133" s="17" t="s">
        <v>58</v>
      </c>
      <c r="C133" s="17" t="s">
        <v>49</v>
      </c>
      <c r="D133" s="26" t="s">
        <v>123</v>
      </c>
      <c r="E133" s="17" t="s">
        <v>68</v>
      </c>
      <c r="F133" s="16">
        <v>138</v>
      </c>
      <c r="G133" s="36"/>
      <c r="H133" s="3"/>
      <c r="I133" s="3"/>
      <c r="J133" s="3"/>
    </row>
    <row r="134" spans="1:10" ht="34.5" customHeight="1">
      <c r="A134" s="14" t="s">
        <v>188</v>
      </c>
      <c r="B134" s="17" t="s">
        <v>58</v>
      </c>
      <c r="C134" s="17" t="s">
        <v>49</v>
      </c>
      <c r="D134" s="26" t="s">
        <v>191</v>
      </c>
      <c r="E134" s="17"/>
      <c r="F134" s="16">
        <f>F135</f>
        <v>420</v>
      </c>
      <c r="G134" s="67"/>
      <c r="H134" s="3"/>
      <c r="I134" s="3"/>
      <c r="J134" s="3"/>
    </row>
    <row r="135" spans="1:10" ht="34.5" customHeight="1">
      <c r="A135" s="14" t="s">
        <v>189</v>
      </c>
      <c r="B135" s="17" t="s">
        <v>58</v>
      </c>
      <c r="C135" s="17" t="s">
        <v>49</v>
      </c>
      <c r="D135" s="26" t="s">
        <v>192</v>
      </c>
      <c r="E135" s="17"/>
      <c r="F135" s="16">
        <f>F136</f>
        <v>420</v>
      </c>
      <c r="G135" s="67"/>
      <c r="H135" s="3"/>
      <c r="I135" s="3"/>
      <c r="J135" s="3"/>
    </row>
    <row r="136" spans="1:10" ht="34.5" customHeight="1">
      <c r="A136" s="14" t="s">
        <v>25</v>
      </c>
      <c r="B136" s="17" t="s">
        <v>58</v>
      </c>
      <c r="C136" s="17" t="s">
        <v>49</v>
      </c>
      <c r="D136" s="26" t="s">
        <v>190</v>
      </c>
      <c r="E136" s="17"/>
      <c r="F136" s="16">
        <f>F137</f>
        <v>420</v>
      </c>
      <c r="G136" s="67"/>
      <c r="H136" s="3"/>
      <c r="I136" s="3"/>
      <c r="J136" s="3"/>
    </row>
    <row r="137" spans="1:10" ht="34.5" customHeight="1">
      <c r="A137" s="14" t="s">
        <v>193</v>
      </c>
      <c r="B137" s="17" t="s">
        <v>58</v>
      </c>
      <c r="C137" s="17" t="s">
        <v>49</v>
      </c>
      <c r="D137" s="26" t="s">
        <v>194</v>
      </c>
      <c r="E137" s="17" t="s">
        <v>68</v>
      </c>
      <c r="F137" s="16">
        <v>420</v>
      </c>
      <c r="G137" s="67"/>
      <c r="H137" s="3"/>
      <c r="I137" s="3"/>
      <c r="J137" s="3"/>
    </row>
    <row r="138" spans="1:10" ht="34.5" customHeight="1">
      <c r="A138" s="14" t="s">
        <v>209</v>
      </c>
      <c r="B138" s="17" t="s">
        <v>58</v>
      </c>
      <c r="C138" s="17" t="s">
        <v>49</v>
      </c>
      <c r="D138" s="26" t="s">
        <v>210</v>
      </c>
      <c r="E138" s="17"/>
      <c r="F138" s="16">
        <f>F139</f>
        <v>5</v>
      </c>
      <c r="G138" s="67"/>
      <c r="H138" s="3"/>
      <c r="I138" s="3"/>
      <c r="J138" s="3"/>
    </row>
    <row r="139" spans="1:10" ht="34.5" customHeight="1">
      <c r="A139" s="14" t="s">
        <v>25</v>
      </c>
      <c r="B139" s="17" t="s">
        <v>58</v>
      </c>
      <c r="C139" s="17" t="s">
        <v>49</v>
      </c>
      <c r="D139" s="26" t="s">
        <v>211</v>
      </c>
      <c r="E139" s="17"/>
      <c r="F139" s="16">
        <f>F140</f>
        <v>5</v>
      </c>
      <c r="G139" s="67"/>
      <c r="H139" s="3"/>
      <c r="I139" s="3"/>
      <c r="J139" s="3"/>
    </row>
    <row r="140" spans="1:10" ht="18.75" customHeight="1">
      <c r="A140" s="14" t="s">
        <v>212</v>
      </c>
      <c r="B140" s="17" t="s">
        <v>58</v>
      </c>
      <c r="C140" s="17" t="s">
        <v>49</v>
      </c>
      <c r="D140" s="26" t="s">
        <v>213</v>
      </c>
      <c r="E140" s="17" t="s">
        <v>68</v>
      </c>
      <c r="F140" s="16">
        <v>5</v>
      </c>
      <c r="G140" s="67"/>
      <c r="H140" s="3"/>
      <c r="I140" s="3"/>
      <c r="J140" s="3"/>
    </row>
    <row r="141" spans="1:10" ht="21.75" customHeight="1">
      <c r="A141" s="15" t="s">
        <v>38</v>
      </c>
      <c r="B141" s="12">
        <v>10</v>
      </c>
      <c r="C141" s="12" t="s">
        <v>50</v>
      </c>
      <c r="D141" s="28"/>
      <c r="E141" s="12"/>
      <c r="F141" s="20">
        <f>F142+F147</f>
        <v>381.1</v>
      </c>
      <c r="G141" s="36"/>
      <c r="H141" s="3"/>
      <c r="I141" s="3"/>
      <c r="J141" s="3"/>
    </row>
    <row r="142" spans="1:10" ht="16.5" customHeight="1">
      <c r="A142" s="34" t="s">
        <v>39</v>
      </c>
      <c r="B142" s="22">
        <v>10</v>
      </c>
      <c r="C142" s="22" t="s">
        <v>52</v>
      </c>
      <c r="D142" s="27"/>
      <c r="E142" s="22"/>
      <c r="F142" s="24">
        <f>F143</f>
        <v>230</v>
      </c>
      <c r="G142" s="3"/>
      <c r="H142" s="3"/>
      <c r="I142" s="3"/>
      <c r="J142" s="3"/>
    </row>
    <row r="143" spans="1:10" ht="14.25" customHeight="1">
      <c r="A143" s="14" t="s">
        <v>12</v>
      </c>
      <c r="B143" s="17">
        <v>10</v>
      </c>
      <c r="C143" s="17" t="s">
        <v>52</v>
      </c>
      <c r="D143" s="97">
        <v>9900000000</v>
      </c>
      <c r="E143" s="17"/>
      <c r="F143" s="16">
        <f>F144</f>
        <v>230</v>
      </c>
      <c r="G143" s="3"/>
      <c r="H143" s="3"/>
      <c r="I143" s="3"/>
      <c r="J143" s="3"/>
    </row>
    <row r="144" spans="1:10" ht="14.25" customHeight="1">
      <c r="A144" s="14" t="s">
        <v>40</v>
      </c>
      <c r="B144" s="17">
        <v>10</v>
      </c>
      <c r="C144" s="17" t="s">
        <v>52</v>
      </c>
      <c r="D144" s="97">
        <v>9909500000</v>
      </c>
      <c r="E144" s="17"/>
      <c r="F144" s="16">
        <f>F145</f>
        <v>230</v>
      </c>
      <c r="G144" s="3"/>
      <c r="H144" s="3"/>
      <c r="I144" s="3"/>
      <c r="J144" s="3"/>
    </row>
    <row r="145" spans="1:10" ht="45" customHeight="1">
      <c r="A145" s="14" t="s">
        <v>87</v>
      </c>
      <c r="B145" s="17">
        <v>10</v>
      </c>
      <c r="C145" s="17" t="s">
        <v>52</v>
      </c>
      <c r="D145" s="97">
        <v>9909549101</v>
      </c>
      <c r="E145" s="17"/>
      <c r="F145" s="16">
        <f>F146</f>
        <v>230</v>
      </c>
      <c r="G145" s="3"/>
      <c r="H145" s="3"/>
      <c r="I145" s="3"/>
      <c r="J145" s="3"/>
    </row>
    <row r="146" spans="1:10" ht="17.25" customHeight="1">
      <c r="A146" s="14" t="s">
        <v>41</v>
      </c>
      <c r="B146" s="17">
        <v>10</v>
      </c>
      <c r="C146" s="17" t="s">
        <v>52</v>
      </c>
      <c r="D146" s="97">
        <v>9909549101</v>
      </c>
      <c r="E146" s="17">
        <v>300</v>
      </c>
      <c r="F146" s="16">
        <v>230</v>
      </c>
      <c r="G146" s="3"/>
      <c r="H146" s="3"/>
      <c r="I146" s="3"/>
      <c r="J146" s="3"/>
    </row>
    <row r="147" spans="1:10" ht="30">
      <c r="A147" s="14" t="s">
        <v>177</v>
      </c>
      <c r="B147" s="17" t="s">
        <v>96</v>
      </c>
      <c r="C147" s="17" t="s">
        <v>52</v>
      </c>
      <c r="D147" s="97">
        <v>2822000000</v>
      </c>
      <c r="E147" s="17"/>
      <c r="F147" s="16">
        <f>F148</f>
        <v>151.1</v>
      </c>
      <c r="G147" s="3"/>
      <c r="H147" s="3"/>
      <c r="I147" s="3"/>
      <c r="J147" s="3"/>
    </row>
    <row r="148" spans="1:10" ht="43.5" customHeight="1">
      <c r="A148" s="14" t="s">
        <v>176</v>
      </c>
      <c r="B148" s="17" t="s">
        <v>96</v>
      </c>
      <c r="C148" s="17" t="s">
        <v>52</v>
      </c>
      <c r="D148" s="98" t="s">
        <v>179</v>
      </c>
      <c r="E148" s="17"/>
      <c r="F148" s="16">
        <f>F149</f>
        <v>151.1</v>
      </c>
      <c r="G148" s="3"/>
      <c r="H148" s="3"/>
      <c r="I148" s="3"/>
      <c r="J148" s="3"/>
    </row>
    <row r="149" spans="1:10" ht="29.25" customHeight="1">
      <c r="A149" s="14" t="s">
        <v>37</v>
      </c>
      <c r="B149" s="17" t="s">
        <v>96</v>
      </c>
      <c r="C149" s="17" t="s">
        <v>52</v>
      </c>
      <c r="D149" s="98" t="s">
        <v>179</v>
      </c>
      <c r="E149" s="17" t="s">
        <v>180</v>
      </c>
      <c r="F149" s="16">
        <v>151.1</v>
      </c>
      <c r="G149" s="3"/>
      <c r="H149" s="3"/>
      <c r="I149" s="3"/>
      <c r="J149" s="3"/>
    </row>
    <row r="150" spans="1:10" ht="24.75" customHeight="1">
      <c r="A150" s="15" t="s">
        <v>42</v>
      </c>
      <c r="B150" s="12">
        <v>11</v>
      </c>
      <c r="C150" s="12" t="s">
        <v>50</v>
      </c>
      <c r="D150" s="28"/>
      <c r="E150" s="12"/>
      <c r="F150" s="20">
        <f>F151</f>
        <v>218.6</v>
      </c>
      <c r="G150" s="3"/>
      <c r="H150" s="3"/>
      <c r="I150" s="3"/>
      <c r="J150" s="3"/>
    </row>
    <row r="151" spans="1:10" ht="15.75" customHeight="1">
      <c r="A151" s="34" t="s">
        <v>43</v>
      </c>
      <c r="B151" s="22">
        <v>11</v>
      </c>
      <c r="C151" s="22" t="s">
        <v>51</v>
      </c>
      <c r="D151" s="27"/>
      <c r="E151" s="22"/>
      <c r="F151" s="24">
        <f>F152</f>
        <v>218.6</v>
      </c>
      <c r="G151" s="3"/>
      <c r="H151" s="3"/>
      <c r="I151" s="3"/>
      <c r="J151" s="3"/>
    </row>
    <row r="152" spans="1:10" ht="44.25" customHeight="1">
      <c r="A152" s="14" t="s">
        <v>183</v>
      </c>
      <c r="B152" s="17">
        <v>11</v>
      </c>
      <c r="C152" s="17" t="s">
        <v>51</v>
      </c>
      <c r="D152" s="26" t="s">
        <v>66</v>
      </c>
      <c r="E152" s="17"/>
      <c r="F152" s="16">
        <f>F153</f>
        <v>218.6</v>
      </c>
      <c r="G152" s="3"/>
      <c r="H152" s="3"/>
      <c r="I152" s="3"/>
      <c r="J152" s="3"/>
    </row>
    <row r="153" spans="1:10" ht="30">
      <c r="A153" s="14" t="s">
        <v>25</v>
      </c>
      <c r="B153" s="17">
        <v>11</v>
      </c>
      <c r="C153" s="17" t="s">
        <v>51</v>
      </c>
      <c r="D153" s="26" t="s">
        <v>65</v>
      </c>
      <c r="E153" s="17"/>
      <c r="F153" s="16">
        <f>F154</f>
        <v>218.6</v>
      </c>
      <c r="G153" s="3"/>
      <c r="H153" s="3"/>
      <c r="I153" s="3"/>
      <c r="J153" s="3"/>
    </row>
    <row r="154" spans="1:10" ht="15.75" customHeight="1">
      <c r="A154" s="14" t="s">
        <v>44</v>
      </c>
      <c r="B154" s="17">
        <v>11</v>
      </c>
      <c r="C154" s="17" t="s">
        <v>51</v>
      </c>
      <c r="D154" s="26" t="s">
        <v>64</v>
      </c>
      <c r="E154" s="17"/>
      <c r="F154" s="16">
        <f>F155+F156</f>
        <v>218.6</v>
      </c>
      <c r="G154" s="3"/>
      <c r="H154" s="3"/>
      <c r="I154" s="3"/>
      <c r="J154" s="3"/>
    </row>
    <row r="155" spans="1:10" ht="75">
      <c r="A155" s="14" t="s">
        <v>15</v>
      </c>
      <c r="B155" s="17">
        <v>11</v>
      </c>
      <c r="C155" s="17" t="s">
        <v>51</v>
      </c>
      <c r="D155" s="26" t="s">
        <v>64</v>
      </c>
      <c r="E155" s="17">
        <v>100</v>
      </c>
      <c r="F155" s="16">
        <v>214.6</v>
      </c>
      <c r="G155" s="3"/>
      <c r="H155" s="3"/>
      <c r="I155" s="3"/>
      <c r="J155" s="3"/>
    </row>
    <row r="156" spans="1:10" ht="30">
      <c r="A156" s="14" t="s">
        <v>18</v>
      </c>
      <c r="B156" s="17">
        <v>11</v>
      </c>
      <c r="C156" s="17" t="s">
        <v>51</v>
      </c>
      <c r="D156" s="26" t="s">
        <v>64</v>
      </c>
      <c r="E156" s="17" t="s">
        <v>68</v>
      </c>
      <c r="F156" s="16">
        <v>4</v>
      </c>
      <c r="G156" s="3"/>
      <c r="H156" s="3"/>
      <c r="I156" s="3"/>
      <c r="J156" s="3"/>
    </row>
    <row r="157" spans="1:10">
      <c r="A157" s="15" t="s">
        <v>45</v>
      </c>
      <c r="B157" s="12"/>
      <c r="C157" s="12"/>
      <c r="D157" s="13"/>
      <c r="E157" s="12"/>
      <c r="F157" s="18">
        <f>F20+F61+F70+F75+F94+F126+F141+F150</f>
        <v>10764.7</v>
      </c>
      <c r="G157" s="3"/>
      <c r="H157" s="3"/>
      <c r="I157" s="3"/>
      <c r="J157" s="3"/>
    </row>
    <row r="158" spans="1:10" ht="15.75">
      <c r="A158" s="103"/>
      <c r="G158" s="3"/>
      <c r="H158" s="3"/>
      <c r="I158" s="3"/>
      <c r="J158" s="3"/>
    </row>
    <row r="159" spans="1:10" ht="15.75">
      <c r="A159" s="103"/>
      <c r="F159" s="108"/>
      <c r="G159" s="3"/>
      <c r="H159" s="3"/>
      <c r="I159" s="3"/>
      <c r="J159" s="3"/>
    </row>
    <row r="160" spans="1:10" ht="15.75">
      <c r="A160" s="103"/>
      <c r="F160" s="108"/>
      <c r="G160" s="3"/>
      <c r="H160" s="3"/>
      <c r="I160" s="3"/>
      <c r="J160" s="3"/>
    </row>
    <row r="161" spans="1:10" ht="15.75">
      <c r="A161" s="103"/>
      <c r="G161" s="3"/>
      <c r="H161" s="3"/>
      <c r="I161" s="3"/>
      <c r="J161" s="3"/>
    </row>
    <row r="162" spans="1:10" ht="15.75">
      <c r="A162" s="103"/>
      <c r="G162" s="3"/>
      <c r="H162" s="3"/>
      <c r="I162" s="3"/>
      <c r="J162" s="3"/>
    </row>
    <row r="163" spans="1:10" ht="15.75">
      <c r="A163" s="103"/>
      <c r="G163" s="3"/>
      <c r="H163" s="3"/>
      <c r="I163" s="3"/>
      <c r="J163" s="3"/>
    </row>
    <row r="164" spans="1:10" ht="15.75">
      <c r="A164" s="103"/>
      <c r="G164" s="3"/>
      <c r="H164" s="3"/>
      <c r="I164" s="3"/>
      <c r="J164" s="3"/>
    </row>
    <row r="165" spans="1:10" ht="15.75">
      <c r="A165" s="103"/>
      <c r="G165" s="3"/>
      <c r="H165" s="3"/>
      <c r="I165" s="3"/>
      <c r="J165" s="3"/>
    </row>
    <row r="166" spans="1:10" ht="15.75">
      <c r="A166" s="103"/>
      <c r="G166" s="3"/>
      <c r="H166" s="3"/>
      <c r="I166" s="3"/>
      <c r="J166" s="3"/>
    </row>
    <row r="167" spans="1:10" ht="15.75">
      <c r="A167" s="103"/>
      <c r="G167" s="3"/>
      <c r="H167" s="3"/>
      <c r="I167" s="3"/>
      <c r="J167" s="3"/>
    </row>
    <row r="168" spans="1:10" ht="15.75">
      <c r="A168" s="103"/>
    </row>
    <row r="169" spans="1:10" ht="15.75">
      <c r="A169" s="103"/>
    </row>
    <row r="170" spans="1:10" ht="15.75">
      <c r="A170" s="103"/>
    </row>
    <row r="171" spans="1:10" ht="15.75">
      <c r="A171" s="103"/>
    </row>
    <row r="172" spans="1:10" ht="15.75">
      <c r="A172" s="103"/>
    </row>
    <row r="173" spans="1:10" ht="15.75">
      <c r="A173" s="103"/>
    </row>
    <row r="174" spans="1:10" ht="15.75">
      <c r="A174" s="103"/>
    </row>
    <row r="175" spans="1:10" ht="15.75">
      <c r="A175" s="103"/>
    </row>
    <row r="176" spans="1:10" ht="15.75">
      <c r="A176" s="103"/>
    </row>
    <row r="177" spans="1:1" ht="15.75">
      <c r="A177" s="103"/>
    </row>
    <row r="178" spans="1:1" ht="15.75">
      <c r="A178" s="103"/>
    </row>
    <row r="179" spans="1:1" ht="15.75">
      <c r="A179" s="103"/>
    </row>
    <row r="180" spans="1:1" ht="15.75">
      <c r="A180" s="103"/>
    </row>
    <row r="181" spans="1:1" ht="15.75">
      <c r="A181" s="103"/>
    </row>
    <row r="182" spans="1:1" ht="15.75">
      <c r="A182" s="103"/>
    </row>
    <row r="183" spans="1:1" ht="15.75">
      <c r="A183" s="103"/>
    </row>
    <row r="184" spans="1:1" ht="15.75">
      <c r="A184" s="103"/>
    </row>
    <row r="185" spans="1:1" ht="15.75">
      <c r="A185" s="103"/>
    </row>
    <row r="186" spans="1:1" ht="15.75">
      <c r="A186" s="103"/>
    </row>
    <row r="187" spans="1:1" ht="15.75">
      <c r="A187" s="103"/>
    </row>
    <row r="188" spans="1:1" ht="15.75">
      <c r="A188" s="103"/>
    </row>
    <row r="189" spans="1:1" ht="15.75">
      <c r="A189" s="103"/>
    </row>
    <row r="190" spans="1:1" ht="15.75">
      <c r="A190" s="103"/>
    </row>
    <row r="191" spans="1:1" ht="15.75">
      <c r="A191" s="103"/>
    </row>
    <row r="192" spans="1:1" ht="15.75">
      <c r="A192" s="103"/>
    </row>
    <row r="193" spans="1:1" ht="15.75">
      <c r="A193" s="103"/>
    </row>
    <row r="194" spans="1:1" ht="15.75">
      <c r="A194" s="103"/>
    </row>
    <row r="195" spans="1:1" ht="15.75">
      <c r="A195" s="103"/>
    </row>
    <row r="196" spans="1:1" ht="15.75">
      <c r="A196" s="103"/>
    </row>
    <row r="197" spans="1:1" ht="15.75">
      <c r="A197" s="103"/>
    </row>
    <row r="198" spans="1:1" ht="15.75">
      <c r="A198" s="103"/>
    </row>
    <row r="199" spans="1:1" ht="15.75">
      <c r="A199" s="103"/>
    </row>
    <row r="200" spans="1:1" ht="15.75">
      <c r="A200" s="103"/>
    </row>
    <row r="201" spans="1:1" ht="15.75">
      <c r="A201" s="103"/>
    </row>
    <row r="202" spans="1:1" ht="15.75">
      <c r="A202" s="103"/>
    </row>
    <row r="203" spans="1:1" ht="15.75">
      <c r="A203" s="103"/>
    </row>
    <row r="204" spans="1:1" ht="15.75">
      <c r="A204" s="104"/>
    </row>
  </sheetData>
  <mergeCells count="15">
    <mergeCell ref="A15:A17"/>
    <mergeCell ref="B15:E16"/>
    <mergeCell ref="F15:F17"/>
    <mergeCell ref="C6:F6"/>
    <mergeCell ref="D1:F1"/>
    <mergeCell ref="A2:F2"/>
    <mergeCell ref="A3:F3"/>
    <mergeCell ref="A4:F4"/>
    <mergeCell ref="A5:F5"/>
    <mergeCell ref="C9:F9"/>
    <mergeCell ref="C7:F7"/>
    <mergeCell ref="C8:F8"/>
    <mergeCell ref="A12:F12"/>
    <mergeCell ref="A13:F13"/>
    <mergeCell ref="A14:F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3"/>
  <sheetViews>
    <sheetView topLeftCell="A144" zoomScale="86" zoomScaleNormal="86" workbookViewId="0">
      <selection activeCell="J152" sqref="J152"/>
    </sheetView>
  </sheetViews>
  <sheetFormatPr defaultRowHeight="15"/>
  <cols>
    <col min="1" max="1" width="42" style="1" customWidth="1"/>
    <col min="2" max="2" width="6" style="1" customWidth="1"/>
    <col min="3" max="3" width="4.7109375" style="1" customWidth="1"/>
    <col min="4" max="4" width="4.42578125" style="1" customWidth="1"/>
    <col min="5" max="5" width="13.7109375" style="1" customWidth="1"/>
    <col min="6" max="6" width="7.28515625" style="1" customWidth="1"/>
    <col min="7" max="7" width="10.85546875" style="1" customWidth="1"/>
    <col min="8" max="8" width="6.5703125" style="1" customWidth="1"/>
    <col min="9" max="16384" width="9.140625" style="1"/>
  </cols>
  <sheetData>
    <row r="1" spans="1:8">
      <c r="A1" s="4" t="s">
        <v>48</v>
      </c>
      <c r="B1" s="4"/>
      <c r="C1" s="5"/>
      <c r="D1" s="5"/>
      <c r="E1" s="145" t="s">
        <v>74</v>
      </c>
      <c r="F1" s="145"/>
      <c r="G1" s="145"/>
    </row>
    <row r="2" spans="1:8">
      <c r="A2" s="145" t="s">
        <v>0</v>
      </c>
      <c r="B2" s="145"/>
      <c r="C2" s="145"/>
      <c r="D2" s="145"/>
      <c r="E2" s="145"/>
      <c r="F2" s="145"/>
      <c r="G2" s="145"/>
    </row>
    <row r="3" spans="1:8">
      <c r="A3" s="145" t="s">
        <v>1</v>
      </c>
      <c r="B3" s="145"/>
      <c r="C3" s="145"/>
      <c r="D3" s="145"/>
      <c r="E3" s="145"/>
      <c r="F3" s="145"/>
      <c r="G3" s="145"/>
    </row>
    <row r="4" spans="1:8">
      <c r="A4" s="145" t="s">
        <v>121</v>
      </c>
      <c r="B4" s="145"/>
      <c r="C4" s="145"/>
      <c r="D4" s="145"/>
      <c r="E4" s="145"/>
      <c r="F4" s="145"/>
      <c r="G4" s="145"/>
    </row>
    <row r="5" spans="1:8">
      <c r="A5" s="145" t="s">
        <v>126</v>
      </c>
      <c r="B5" s="145"/>
      <c r="C5" s="145"/>
      <c r="D5" s="145"/>
      <c r="E5" s="145"/>
      <c r="F5" s="145"/>
      <c r="G5" s="145"/>
    </row>
    <row r="6" spans="1:8" ht="18" customHeight="1">
      <c r="A6" s="101"/>
      <c r="B6" s="106"/>
      <c r="C6" s="149" t="s">
        <v>197</v>
      </c>
      <c r="D6" s="149"/>
      <c r="E6" s="149"/>
      <c r="F6" s="149"/>
      <c r="G6" s="149"/>
    </row>
    <row r="7" spans="1:8" ht="18" customHeight="1">
      <c r="A7" s="101"/>
      <c r="B7" s="106"/>
      <c r="C7" s="149" t="s">
        <v>198</v>
      </c>
      <c r="D7" s="149"/>
      <c r="E7" s="149"/>
      <c r="F7" s="149"/>
      <c r="G7" s="149"/>
    </row>
    <row r="8" spans="1:8" ht="18" customHeight="1">
      <c r="A8" s="101"/>
      <c r="B8" s="106"/>
      <c r="C8" s="149" t="s">
        <v>196</v>
      </c>
      <c r="D8" s="149"/>
      <c r="E8" s="149"/>
      <c r="F8" s="149"/>
      <c r="G8" s="149"/>
    </row>
    <row r="9" spans="1:8" ht="15.75" customHeight="1">
      <c r="A9" s="152" t="s">
        <v>46</v>
      </c>
      <c r="B9" s="152"/>
      <c r="C9" s="152"/>
      <c r="D9" s="152"/>
      <c r="E9" s="152"/>
      <c r="F9" s="152"/>
      <c r="G9" s="152"/>
      <c r="H9" s="152"/>
    </row>
    <row r="10" spans="1:8" ht="12.75" customHeight="1">
      <c r="A10" s="146" t="s">
        <v>125</v>
      </c>
      <c r="B10" s="146"/>
      <c r="C10" s="146"/>
      <c r="D10" s="146"/>
      <c r="E10" s="146"/>
      <c r="F10" s="146"/>
      <c r="G10" s="146"/>
      <c r="H10" s="146"/>
    </row>
    <row r="11" spans="1:8">
      <c r="A11" s="150" t="s">
        <v>73</v>
      </c>
      <c r="B11" s="150"/>
      <c r="C11" s="150"/>
      <c r="D11" s="150"/>
      <c r="E11" s="150"/>
      <c r="F11" s="150"/>
      <c r="G11" s="150"/>
    </row>
    <row r="12" spans="1:8" ht="22.5" customHeight="1">
      <c r="A12" s="151" t="s">
        <v>2</v>
      </c>
      <c r="B12" s="153" t="s">
        <v>3</v>
      </c>
      <c r="C12" s="154"/>
      <c r="D12" s="154"/>
      <c r="E12" s="154"/>
      <c r="F12" s="155"/>
      <c r="G12" s="151" t="s">
        <v>4</v>
      </c>
      <c r="H12" s="2"/>
    </row>
    <row r="13" spans="1:8" ht="6.75" customHeight="1">
      <c r="A13" s="151"/>
      <c r="B13" s="156"/>
      <c r="C13" s="157"/>
      <c r="D13" s="157"/>
      <c r="E13" s="157"/>
      <c r="F13" s="158"/>
      <c r="G13" s="151"/>
      <c r="H13" s="2"/>
    </row>
    <row r="14" spans="1:8" ht="114.75" customHeight="1">
      <c r="A14" s="151"/>
      <c r="B14" s="6" t="s">
        <v>47</v>
      </c>
      <c r="C14" s="6" t="s">
        <v>5</v>
      </c>
      <c r="D14" s="6" t="s">
        <v>6</v>
      </c>
      <c r="E14" s="6" t="s">
        <v>7</v>
      </c>
      <c r="F14" s="6" t="s">
        <v>8</v>
      </c>
      <c r="G14" s="151"/>
      <c r="H14" s="2"/>
    </row>
    <row r="15" spans="1:8">
      <c r="A15" s="37">
        <v>1</v>
      </c>
      <c r="B15" s="37">
        <v>2</v>
      </c>
      <c r="C15" s="37">
        <v>2</v>
      </c>
      <c r="D15" s="37">
        <v>4</v>
      </c>
      <c r="E15" s="37">
        <v>5</v>
      </c>
      <c r="F15" s="37">
        <v>6</v>
      </c>
      <c r="G15" s="7">
        <v>7</v>
      </c>
      <c r="H15" s="2"/>
    </row>
    <row r="16" spans="1:8" ht="29.25">
      <c r="A16" s="8" t="s">
        <v>9</v>
      </c>
      <c r="B16" s="42"/>
      <c r="C16" s="43"/>
      <c r="D16" s="43"/>
      <c r="E16" s="43"/>
      <c r="F16" s="44"/>
      <c r="G16" s="45"/>
    </row>
    <row r="17" spans="1:7">
      <c r="A17" s="11" t="s">
        <v>10</v>
      </c>
      <c r="B17" s="42">
        <v>542</v>
      </c>
      <c r="C17" s="46" t="s">
        <v>49</v>
      </c>
      <c r="D17" s="46" t="s">
        <v>50</v>
      </c>
      <c r="E17" s="47"/>
      <c r="F17" s="46"/>
      <c r="G17" s="48">
        <f>G18+G23+G28+G38+G43</f>
        <v>2479.9</v>
      </c>
    </row>
    <row r="18" spans="1:7" ht="46.5" customHeight="1">
      <c r="A18" s="21" t="s">
        <v>11</v>
      </c>
      <c r="B18" s="42">
        <v>542</v>
      </c>
      <c r="C18" s="49" t="s">
        <v>49</v>
      </c>
      <c r="D18" s="49" t="s">
        <v>51</v>
      </c>
      <c r="E18" s="50"/>
      <c r="F18" s="49"/>
      <c r="G18" s="51">
        <f>G19</f>
        <v>291.2</v>
      </c>
    </row>
    <row r="19" spans="1:7">
      <c r="A19" s="9" t="s">
        <v>12</v>
      </c>
      <c r="B19" s="42">
        <v>542</v>
      </c>
      <c r="C19" s="52" t="s">
        <v>49</v>
      </c>
      <c r="D19" s="52" t="s">
        <v>51</v>
      </c>
      <c r="E19" s="43">
        <v>9900000000</v>
      </c>
      <c r="F19" s="52"/>
      <c r="G19" s="53">
        <f>G20</f>
        <v>291.2</v>
      </c>
    </row>
    <row r="20" spans="1:7">
      <c r="A20" s="9" t="s">
        <v>13</v>
      </c>
      <c r="B20" s="42">
        <v>542</v>
      </c>
      <c r="C20" s="52" t="s">
        <v>49</v>
      </c>
      <c r="D20" s="52" t="s">
        <v>51</v>
      </c>
      <c r="E20" s="43">
        <v>9900400000</v>
      </c>
      <c r="F20" s="52"/>
      <c r="G20" s="53">
        <f>G21</f>
        <v>291.2</v>
      </c>
    </row>
    <row r="21" spans="1:7">
      <c r="A21" s="9" t="s">
        <v>14</v>
      </c>
      <c r="B21" s="42">
        <v>542</v>
      </c>
      <c r="C21" s="52" t="s">
        <v>49</v>
      </c>
      <c r="D21" s="52" t="s">
        <v>51</v>
      </c>
      <c r="E21" s="43">
        <v>9900420300</v>
      </c>
      <c r="F21" s="52"/>
      <c r="G21" s="53">
        <f>G22</f>
        <v>291.2</v>
      </c>
    </row>
    <row r="22" spans="1:7" ht="79.5" customHeight="1">
      <c r="A22" s="9" t="s">
        <v>15</v>
      </c>
      <c r="B22" s="42">
        <v>542</v>
      </c>
      <c r="C22" s="52" t="s">
        <v>49</v>
      </c>
      <c r="D22" s="52" t="s">
        <v>51</v>
      </c>
      <c r="E22" s="43">
        <v>9900420300</v>
      </c>
      <c r="F22" s="52">
        <v>100</v>
      </c>
      <c r="G22" s="53">
        <v>291.2</v>
      </c>
    </row>
    <row r="23" spans="1:7" ht="64.5" customHeight="1">
      <c r="A23" s="21" t="s">
        <v>84</v>
      </c>
      <c r="B23" s="42">
        <v>542</v>
      </c>
      <c r="C23" s="49" t="s">
        <v>49</v>
      </c>
      <c r="D23" s="49" t="s">
        <v>52</v>
      </c>
      <c r="E23" s="50"/>
      <c r="F23" s="49"/>
      <c r="G23" s="51">
        <f>G24</f>
        <v>263</v>
      </c>
    </row>
    <row r="24" spans="1:7">
      <c r="A24" s="9" t="s">
        <v>12</v>
      </c>
      <c r="B24" s="42">
        <v>542</v>
      </c>
      <c r="C24" s="52" t="s">
        <v>49</v>
      </c>
      <c r="D24" s="52" t="s">
        <v>52</v>
      </c>
      <c r="E24" s="43">
        <v>9900000000</v>
      </c>
      <c r="F24" s="52"/>
      <c r="G24" s="53">
        <f>G25</f>
        <v>263</v>
      </c>
    </row>
    <row r="25" spans="1:7">
      <c r="A25" s="9" t="s">
        <v>13</v>
      </c>
      <c r="B25" s="42">
        <v>542</v>
      </c>
      <c r="C25" s="52" t="s">
        <v>49</v>
      </c>
      <c r="D25" s="52" t="s">
        <v>52</v>
      </c>
      <c r="E25" s="43">
        <v>9900400000</v>
      </c>
      <c r="F25" s="52"/>
      <c r="G25" s="53">
        <f>G26</f>
        <v>263</v>
      </c>
    </row>
    <row r="26" spans="1:7" ht="30">
      <c r="A26" s="9" t="s">
        <v>83</v>
      </c>
      <c r="B26" s="42">
        <v>542</v>
      </c>
      <c r="C26" s="52" t="s">
        <v>49</v>
      </c>
      <c r="D26" s="52" t="s">
        <v>52</v>
      </c>
      <c r="E26" s="43">
        <v>9900421100</v>
      </c>
      <c r="F26" s="52"/>
      <c r="G26" s="53">
        <f>G27</f>
        <v>263</v>
      </c>
    </row>
    <row r="27" spans="1:7" ht="72" customHeight="1">
      <c r="A27" s="9" t="s">
        <v>15</v>
      </c>
      <c r="B27" s="42">
        <v>542</v>
      </c>
      <c r="C27" s="52" t="s">
        <v>49</v>
      </c>
      <c r="D27" s="52" t="s">
        <v>52</v>
      </c>
      <c r="E27" s="43">
        <v>9900421100</v>
      </c>
      <c r="F27" s="52" t="s">
        <v>75</v>
      </c>
      <c r="G27" s="53">
        <v>263</v>
      </c>
    </row>
    <row r="28" spans="1:7" ht="75.75" customHeight="1">
      <c r="A28" s="21" t="s">
        <v>16</v>
      </c>
      <c r="B28" s="42">
        <v>542</v>
      </c>
      <c r="C28" s="49" t="s">
        <v>49</v>
      </c>
      <c r="D28" s="49" t="s">
        <v>53</v>
      </c>
      <c r="E28" s="50"/>
      <c r="F28" s="49"/>
      <c r="G28" s="51">
        <f>G29</f>
        <v>1857.1</v>
      </c>
    </row>
    <row r="29" spans="1:7">
      <c r="A29" s="9" t="s">
        <v>12</v>
      </c>
      <c r="B29" s="42">
        <v>542</v>
      </c>
      <c r="C29" s="49" t="s">
        <v>49</v>
      </c>
      <c r="D29" s="52" t="s">
        <v>53</v>
      </c>
      <c r="E29" s="43">
        <v>9900000000</v>
      </c>
      <c r="F29" s="52"/>
      <c r="G29" s="53">
        <f>G30</f>
        <v>1857.1</v>
      </c>
    </row>
    <row r="30" spans="1:7">
      <c r="A30" s="9" t="s">
        <v>13</v>
      </c>
      <c r="B30" s="42">
        <v>542</v>
      </c>
      <c r="C30" s="49" t="s">
        <v>49</v>
      </c>
      <c r="D30" s="52" t="s">
        <v>53</v>
      </c>
      <c r="E30" s="43">
        <v>9900400000</v>
      </c>
      <c r="F30" s="52"/>
      <c r="G30" s="53">
        <f>G31</f>
        <v>1857.1</v>
      </c>
    </row>
    <row r="31" spans="1:7" ht="30">
      <c r="A31" s="9" t="s">
        <v>17</v>
      </c>
      <c r="B31" s="42">
        <v>542</v>
      </c>
      <c r="C31" s="49" t="s">
        <v>49</v>
      </c>
      <c r="D31" s="52" t="s">
        <v>53</v>
      </c>
      <c r="E31" s="43">
        <v>9900420430</v>
      </c>
      <c r="F31" s="52"/>
      <c r="G31" s="53">
        <f>G32+G33+G34+G35</f>
        <v>1857.1</v>
      </c>
    </row>
    <row r="32" spans="1:7" ht="69.75" customHeight="1">
      <c r="A32" s="9" t="s">
        <v>15</v>
      </c>
      <c r="B32" s="42">
        <v>542</v>
      </c>
      <c r="C32" s="49" t="s">
        <v>49</v>
      </c>
      <c r="D32" s="52" t="s">
        <v>53</v>
      </c>
      <c r="E32" s="43">
        <v>9900420430</v>
      </c>
      <c r="F32" s="52">
        <v>100</v>
      </c>
      <c r="G32" s="53">
        <v>1027.5999999999999</v>
      </c>
    </row>
    <row r="33" spans="1:10" ht="30">
      <c r="A33" s="9" t="s">
        <v>18</v>
      </c>
      <c r="B33" s="42">
        <v>542</v>
      </c>
      <c r="C33" s="49" t="s">
        <v>49</v>
      </c>
      <c r="D33" s="52" t="s">
        <v>53</v>
      </c>
      <c r="E33" s="43">
        <v>9900420430</v>
      </c>
      <c r="F33" s="52">
        <v>200</v>
      </c>
      <c r="G33" s="53">
        <v>770</v>
      </c>
    </row>
    <row r="34" spans="1:10" ht="17.25" customHeight="1">
      <c r="A34" s="9" t="s">
        <v>71</v>
      </c>
      <c r="B34" s="42">
        <v>542</v>
      </c>
      <c r="C34" s="49" t="s">
        <v>49</v>
      </c>
      <c r="D34" s="52" t="s">
        <v>53</v>
      </c>
      <c r="E34" s="43">
        <v>9900420430</v>
      </c>
      <c r="F34" s="52" t="s">
        <v>70</v>
      </c>
      <c r="G34" s="53">
        <v>26.5</v>
      </c>
      <c r="J34" s="3"/>
    </row>
    <row r="35" spans="1:10" ht="80.25" customHeight="1">
      <c r="A35" s="9" t="s">
        <v>120</v>
      </c>
      <c r="B35" s="42">
        <v>542</v>
      </c>
      <c r="C35" s="52" t="s">
        <v>49</v>
      </c>
      <c r="D35" s="52" t="s">
        <v>53</v>
      </c>
      <c r="E35" s="43">
        <v>9900300000</v>
      </c>
      <c r="F35" s="52" t="s">
        <v>67</v>
      </c>
      <c r="G35" s="53">
        <v>33</v>
      </c>
      <c r="J35" s="3"/>
    </row>
    <row r="36" spans="1:10" ht="30">
      <c r="A36" s="9" t="s">
        <v>89</v>
      </c>
      <c r="B36" s="42">
        <v>542</v>
      </c>
      <c r="C36" s="52" t="s">
        <v>49</v>
      </c>
      <c r="D36" s="52" t="s">
        <v>53</v>
      </c>
      <c r="E36" s="43">
        <v>9900321530</v>
      </c>
      <c r="F36" s="52" t="s">
        <v>67</v>
      </c>
      <c r="G36" s="53">
        <v>33</v>
      </c>
    </row>
    <row r="37" spans="1:10">
      <c r="A37" s="9" t="s">
        <v>29</v>
      </c>
      <c r="B37" s="42">
        <v>542</v>
      </c>
      <c r="C37" s="52" t="s">
        <v>49</v>
      </c>
      <c r="D37" s="52" t="s">
        <v>53</v>
      </c>
      <c r="E37" s="43">
        <v>9900321530</v>
      </c>
      <c r="F37" s="52" t="s">
        <v>85</v>
      </c>
      <c r="G37" s="53">
        <v>33</v>
      </c>
    </row>
    <row r="38" spans="1:10" ht="47.25" customHeight="1">
      <c r="A38" s="21" t="s">
        <v>19</v>
      </c>
      <c r="B38" s="42">
        <v>542</v>
      </c>
      <c r="C38" s="49" t="s">
        <v>49</v>
      </c>
      <c r="D38" s="49" t="s">
        <v>54</v>
      </c>
      <c r="E38" s="50"/>
      <c r="F38" s="49"/>
      <c r="G38" s="51">
        <f>G39</f>
        <v>19.600000000000001</v>
      </c>
    </row>
    <row r="39" spans="1:10">
      <c r="A39" s="9" t="s">
        <v>12</v>
      </c>
      <c r="B39" s="42">
        <v>542</v>
      </c>
      <c r="C39" s="52" t="s">
        <v>49</v>
      </c>
      <c r="D39" s="52" t="s">
        <v>54</v>
      </c>
      <c r="E39" s="43">
        <v>9900000000</v>
      </c>
      <c r="F39" s="52"/>
      <c r="G39" s="53">
        <f>G40</f>
        <v>19.600000000000001</v>
      </c>
    </row>
    <row r="40" spans="1:10">
      <c r="A40" s="9" t="s">
        <v>13</v>
      </c>
      <c r="B40" s="42">
        <v>542</v>
      </c>
      <c r="C40" s="52" t="s">
        <v>49</v>
      </c>
      <c r="D40" s="52" t="s">
        <v>54</v>
      </c>
      <c r="E40" s="43">
        <v>9900400000</v>
      </c>
      <c r="F40" s="52"/>
      <c r="G40" s="53">
        <f>G41</f>
        <v>19.600000000000001</v>
      </c>
    </row>
    <row r="41" spans="1:10" ht="30">
      <c r="A41" s="9" t="s">
        <v>17</v>
      </c>
      <c r="B41" s="42">
        <v>542</v>
      </c>
      <c r="C41" s="52" t="s">
        <v>49</v>
      </c>
      <c r="D41" s="52" t="s">
        <v>54</v>
      </c>
      <c r="E41" s="43">
        <v>9900420430</v>
      </c>
      <c r="F41" s="52"/>
      <c r="G41" s="53">
        <f>G42</f>
        <v>19.600000000000001</v>
      </c>
    </row>
    <row r="42" spans="1:10" ht="78.75" customHeight="1">
      <c r="A42" s="9" t="s">
        <v>15</v>
      </c>
      <c r="B42" s="42">
        <v>542</v>
      </c>
      <c r="C42" s="52" t="s">
        <v>49</v>
      </c>
      <c r="D42" s="52" t="s">
        <v>54</v>
      </c>
      <c r="E42" s="43">
        <v>9900420430</v>
      </c>
      <c r="F42" s="52">
        <v>100</v>
      </c>
      <c r="G42" s="53">
        <v>19.600000000000001</v>
      </c>
    </row>
    <row r="43" spans="1:10">
      <c r="A43" s="11" t="s">
        <v>91</v>
      </c>
      <c r="B43" s="42">
        <v>542</v>
      </c>
      <c r="C43" s="46" t="s">
        <v>49</v>
      </c>
      <c r="D43" s="46" t="s">
        <v>92</v>
      </c>
      <c r="E43" s="47"/>
      <c r="F43" s="46"/>
      <c r="G43" s="48">
        <f>G47+G51+G55+G56</f>
        <v>49</v>
      </c>
    </row>
    <row r="44" spans="1:10">
      <c r="A44" s="9" t="s">
        <v>12</v>
      </c>
      <c r="B44" s="42">
        <v>542</v>
      </c>
      <c r="C44" s="52" t="s">
        <v>49</v>
      </c>
      <c r="D44" s="52" t="s">
        <v>92</v>
      </c>
      <c r="E44" s="43">
        <v>9900000000</v>
      </c>
      <c r="F44" s="52"/>
      <c r="G44" s="53">
        <f>G45</f>
        <v>11.2</v>
      </c>
    </row>
    <row r="45" spans="1:10">
      <c r="A45" s="9" t="s">
        <v>13</v>
      </c>
      <c r="B45" s="42">
        <v>542</v>
      </c>
      <c r="C45" s="52" t="s">
        <v>49</v>
      </c>
      <c r="D45" s="52" t="s">
        <v>92</v>
      </c>
      <c r="E45" s="43">
        <v>9900400000</v>
      </c>
      <c r="F45" s="52"/>
      <c r="G45" s="53">
        <f>G47</f>
        <v>11.2</v>
      </c>
    </row>
    <row r="46" spans="1:10" ht="30">
      <c r="A46" s="9" t="s">
        <v>93</v>
      </c>
      <c r="B46" s="42">
        <v>542</v>
      </c>
      <c r="C46" s="52" t="s">
        <v>49</v>
      </c>
      <c r="D46" s="52" t="s">
        <v>92</v>
      </c>
      <c r="E46" s="43">
        <v>9900409200</v>
      </c>
      <c r="F46" s="52"/>
      <c r="G46" s="53">
        <f>G47</f>
        <v>11.2</v>
      </c>
    </row>
    <row r="47" spans="1:10" ht="30">
      <c r="A47" s="9" t="s">
        <v>18</v>
      </c>
      <c r="B47" s="42">
        <v>542</v>
      </c>
      <c r="C47" s="52" t="s">
        <v>49</v>
      </c>
      <c r="D47" s="52" t="s">
        <v>92</v>
      </c>
      <c r="E47" s="43">
        <v>9900409200</v>
      </c>
      <c r="F47" s="52" t="s">
        <v>68</v>
      </c>
      <c r="G47" s="53">
        <v>11.2</v>
      </c>
    </row>
    <row r="48" spans="1:10" hidden="1">
      <c r="A48" s="9" t="s">
        <v>12</v>
      </c>
      <c r="B48" s="42">
        <v>542</v>
      </c>
      <c r="C48" s="52" t="s">
        <v>49</v>
      </c>
      <c r="D48" s="52" t="s">
        <v>92</v>
      </c>
      <c r="E48" s="43">
        <v>9900000000</v>
      </c>
      <c r="F48" s="52"/>
      <c r="G48" s="53">
        <f t="shared" ref="G48:G49" si="0">G49</f>
        <v>0</v>
      </c>
    </row>
    <row r="49" spans="1:7" hidden="1">
      <c r="A49" s="9" t="s">
        <v>13</v>
      </c>
      <c r="B49" s="42">
        <v>542</v>
      </c>
      <c r="C49" s="52" t="s">
        <v>49</v>
      </c>
      <c r="D49" s="52" t="s">
        <v>92</v>
      </c>
      <c r="E49" s="43">
        <v>9900400000</v>
      </c>
      <c r="F49" s="52"/>
      <c r="G49" s="53">
        <f t="shared" si="0"/>
        <v>0</v>
      </c>
    </row>
    <row r="50" spans="1:7" ht="30" hidden="1">
      <c r="A50" s="9" t="s">
        <v>93</v>
      </c>
      <c r="B50" s="42">
        <v>542</v>
      </c>
      <c r="C50" s="52" t="s">
        <v>49</v>
      </c>
      <c r="D50" s="52" t="s">
        <v>92</v>
      </c>
      <c r="E50" s="43">
        <v>9900499090</v>
      </c>
      <c r="F50" s="52"/>
      <c r="G50" s="53">
        <f>G51</f>
        <v>0</v>
      </c>
    </row>
    <row r="51" spans="1:7" ht="30" hidden="1">
      <c r="A51" s="9" t="s">
        <v>18</v>
      </c>
      <c r="B51" s="42">
        <v>542</v>
      </c>
      <c r="C51" s="52" t="s">
        <v>49</v>
      </c>
      <c r="D51" s="52" t="s">
        <v>92</v>
      </c>
      <c r="E51" s="43">
        <v>9900499090</v>
      </c>
      <c r="F51" s="52" t="s">
        <v>68</v>
      </c>
      <c r="G51" s="53">
        <v>0</v>
      </c>
    </row>
    <row r="52" spans="1:7">
      <c r="A52" s="9" t="s">
        <v>12</v>
      </c>
      <c r="B52" s="42">
        <v>542</v>
      </c>
      <c r="C52" s="52" t="s">
        <v>49</v>
      </c>
      <c r="D52" s="52" t="s">
        <v>92</v>
      </c>
      <c r="E52" s="43">
        <v>9900000000</v>
      </c>
      <c r="F52" s="52"/>
      <c r="G52" s="53">
        <f>G53</f>
        <v>29</v>
      </c>
    </row>
    <row r="53" spans="1:7">
      <c r="A53" s="9" t="s">
        <v>13</v>
      </c>
      <c r="B53" s="42">
        <v>542</v>
      </c>
      <c r="C53" s="52" t="s">
        <v>49</v>
      </c>
      <c r="D53" s="52" t="s">
        <v>92</v>
      </c>
      <c r="E53" s="43">
        <v>9900400000</v>
      </c>
      <c r="F53" s="52"/>
      <c r="G53" s="53">
        <f>G54</f>
        <v>29</v>
      </c>
    </row>
    <row r="54" spans="1:7" ht="30">
      <c r="A54" s="9" t="s">
        <v>97</v>
      </c>
      <c r="B54" s="42">
        <v>542</v>
      </c>
      <c r="C54" s="52" t="s">
        <v>49</v>
      </c>
      <c r="D54" s="52" t="s">
        <v>92</v>
      </c>
      <c r="E54" s="43">
        <v>9900709005</v>
      </c>
      <c r="F54" s="52"/>
      <c r="G54" s="53">
        <f>G55</f>
        <v>29</v>
      </c>
    </row>
    <row r="55" spans="1:7" ht="30">
      <c r="A55" s="9" t="s">
        <v>97</v>
      </c>
      <c r="B55" s="42">
        <v>542</v>
      </c>
      <c r="C55" s="52" t="s">
        <v>49</v>
      </c>
      <c r="D55" s="52" t="s">
        <v>92</v>
      </c>
      <c r="E55" s="43">
        <v>9900709005</v>
      </c>
      <c r="F55" s="52" t="s">
        <v>68</v>
      </c>
      <c r="G55" s="53">
        <v>29</v>
      </c>
    </row>
    <row r="56" spans="1:7" ht="30">
      <c r="A56" s="9" t="s">
        <v>27</v>
      </c>
      <c r="B56" s="42">
        <v>542</v>
      </c>
      <c r="C56" s="52" t="s">
        <v>49</v>
      </c>
      <c r="D56" s="52" t="s">
        <v>92</v>
      </c>
      <c r="E56" s="43">
        <v>9900743501</v>
      </c>
      <c r="F56" s="52" t="s">
        <v>68</v>
      </c>
      <c r="G56" s="53">
        <v>8.8000000000000007</v>
      </c>
    </row>
    <row r="57" spans="1:7">
      <c r="A57" s="11" t="s">
        <v>20</v>
      </c>
      <c r="B57" s="42">
        <v>542</v>
      </c>
      <c r="C57" s="46" t="s">
        <v>51</v>
      </c>
      <c r="D57" s="46" t="s">
        <v>50</v>
      </c>
      <c r="E57" s="47"/>
      <c r="F57" s="46"/>
      <c r="G57" s="48">
        <f>G58</f>
        <v>272.09999999999997</v>
      </c>
    </row>
    <row r="58" spans="1:7" ht="24" customHeight="1">
      <c r="A58" s="21" t="s">
        <v>21</v>
      </c>
      <c r="B58" s="42">
        <v>542</v>
      </c>
      <c r="C58" s="49" t="s">
        <v>51</v>
      </c>
      <c r="D58" s="49" t="s">
        <v>52</v>
      </c>
      <c r="E58" s="50"/>
      <c r="F58" s="49"/>
      <c r="G58" s="51">
        <f>G59</f>
        <v>272.09999999999997</v>
      </c>
    </row>
    <row r="59" spans="1:7" ht="60">
      <c r="A59" s="9" t="s">
        <v>90</v>
      </c>
      <c r="B59" s="42">
        <v>542</v>
      </c>
      <c r="C59" s="52" t="s">
        <v>51</v>
      </c>
      <c r="D59" s="52" t="s">
        <v>52</v>
      </c>
      <c r="E59" s="43">
        <v>4600000000</v>
      </c>
      <c r="F59" s="52"/>
      <c r="G59" s="53">
        <f>G61</f>
        <v>272.09999999999997</v>
      </c>
    </row>
    <row r="60" spans="1:7" ht="45">
      <c r="A60" s="9" t="s">
        <v>98</v>
      </c>
      <c r="B60" s="42">
        <v>542</v>
      </c>
      <c r="C60" s="52" t="s">
        <v>51</v>
      </c>
      <c r="D60" s="52" t="s">
        <v>52</v>
      </c>
      <c r="E60" s="43">
        <v>4630000000</v>
      </c>
      <c r="F60" s="52"/>
      <c r="G60" s="53">
        <f>G61</f>
        <v>272.09999999999997</v>
      </c>
    </row>
    <row r="61" spans="1:7">
      <c r="A61" s="9" t="s">
        <v>13</v>
      </c>
      <c r="B61" s="42">
        <v>542</v>
      </c>
      <c r="C61" s="52" t="s">
        <v>51</v>
      </c>
      <c r="D61" s="52" t="s">
        <v>52</v>
      </c>
      <c r="E61" s="43">
        <v>4630400000</v>
      </c>
      <c r="F61" s="52"/>
      <c r="G61" s="53">
        <f>G62</f>
        <v>272.09999999999997</v>
      </c>
    </row>
    <row r="62" spans="1:7" ht="60">
      <c r="A62" s="9" t="s">
        <v>22</v>
      </c>
      <c r="B62" s="42">
        <v>542</v>
      </c>
      <c r="C62" s="52" t="s">
        <v>51</v>
      </c>
      <c r="D62" s="52" t="s">
        <v>52</v>
      </c>
      <c r="E62" s="43">
        <v>4630451180</v>
      </c>
      <c r="F62" s="52"/>
      <c r="G62" s="53">
        <f>G63+G64</f>
        <v>272.09999999999997</v>
      </c>
    </row>
    <row r="63" spans="1:7" ht="75" customHeight="1">
      <c r="A63" s="9" t="s">
        <v>15</v>
      </c>
      <c r="B63" s="42">
        <v>542</v>
      </c>
      <c r="C63" s="52" t="s">
        <v>51</v>
      </c>
      <c r="D63" s="52" t="s">
        <v>52</v>
      </c>
      <c r="E63" s="43">
        <v>4630451180</v>
      </c>
      <c r="F63" s="52">
        <v>100</v>
      </c>
      <c r="G63" s="53">
        <v>256.39999999999998</v>
      </c>
    </row>
    <row r="64" spans="1:7" ht="30">
      <c r="A64" s="9" t="s">
        <v>18</v>
      </c>
      <c r="B64" s="42">
        <v>542</v>
      </c>
      <c r="C64" s="52" t="s">
        <v>51</v>
      </c>
      <c r="D64" s="52" t="s">
        <v>52</v>
      </c>
      <c r="E64" s="43">
        <v>4630451180</v>
      </c>
      <c r="F64" s="52">
        <v>200</v>
      </c>
      <c r="G64" s="53">
        <v>15.7</v>
      </c>
    </row>
    <row r="65" spans="1:7" ht="28.5">
      <c r="A65" s="11" t="s">
        <v>94</v>
      </c>
      <c r="B65" s="42">
        <v>542</v>
      </c>
      <c r="C65" s="46" t="s">
        <v>52</v>
      </c>
      <c r="D65" s="46" t="s">
        <v>50</v>
      </c>
      <c r="E65" s="47"/>
      <c r="F65" s="46"/>
      <c r="G65" s="48">
        <f>SUM(G70)</f>
        <v>100</v>
      </c>
    </row>
    <row r="66" spans="1:7">
      <c r="A66" s="38" t="s">
        <v>95</v>
      </c>
      <c r="B66" s="42">
        <v>542</v>
      </c>
      <c r="C66" s="55" t="s">
        <v>52</v>
      </c>
      <c r="D66" s="55" t="s">
        <v>96</v>
      </c>
      <c r="E66" s="56"/>
      <c r="F66" s="55"/>
      <c r="G66" s="57">
        <f>G67</f>
        <v>100</v>
      </c>
    </row>
    <row r="67" spans="1:7" ht="15.75" customHeight="1">
      <c r="A67" s="9" t="s">
        <v>12</v>
      </c>
      <c r="B67" s="42">
        <v>542</v>
      </c>
      <c r="C67" s="52" t="s">
        <v>52</v>
      </c>
      <c r="D67" s="52" t="s">
        <v>96</v>
      </c>
      <c r="E67" s="43">
        <v>9900000000</v>
      </c>
      <c r="F67" s="52"/>
      <c r="G67" s="53">
        <f>G70</f>
        <v>100</v>
      </c>
    </row>
    <row r="68" spans="1:7" ht="30">
      <c r="A68" s="9" t="s">
        <v>25</v>
      </c>
      <c r="B68" s="42">
        <v>542</v>
      </c>
      <c r="C68" s="52" t="s">
        <v>52</v>
      </c>
      <c r="D68" s="52" t="s">
        <v>96</v>
      </c>
      <c r="E68" s="43">
        <v>9900700000</v>
      </c>
      <c r="F68" s="52"/>
      <c r="G68" s="53">
        <f>G69</f>
        <v>100</v>
      </c>
    </row>
    <row r="69" spans="1:7" ht="30">
      <c r="A69" s="9" t="s">
        <v>104</v>
      </c>
      <c r="B69" s="42">
        <v>542</v>
      </c>
      <c r="C69" s="52" t="s">
        <v>52</v>
      </c>
      <c r="D69" s="52" t="s">
        <v>96</v>
      </c>
      <c r="E69" s="43">
        <v>9900742170</v>
      </c>
      <c r="F69" s="52"/>
      <c r="G69" s="53">
        <f>G70</f>
        <v>100</v>
      </c>
    </row>
    <row r="70" spans="1:7" ht="30">
      <c r="A70" s="9" t="s">
        <v>18</v>
      </c>
      <c r="B70" s="42">
        <v>542</v>
      </c>
      <c r="C70" s="52" t="s">
        <v>52</v>
      </c>
      <c r="D70" s="52" t="s">
        <v>96</v>
      </c>
      <c r="E70" s="43">
        <v>9900742170</v>
      </c>
      <c r="F70" s="52" t="s">
        <v>68</v>
      </c>
      <c r="G70" s="53">
        <v>100</v>
      </c>
    </row>
    <row r="71" spans="1:7">
      <c r="A71" s="11" t="s">
        <v>23</v>
      </c>
      <c r="B71" s="42">
        <v>542</v>
      </c>
      <c r="C71" s="46" t="s">
        <v>53</v>
      </c>
      <c r="D71" s="46" t="s">
        <v>50</v>
      </c>
      <c r="E71" s="47"/>
      <c r="F71" s="46"/>
      <c r="G71" s="48">
        <f>G72+G85</f>
        <v>1413.1</v>
      </c>
    </row>
    <row r="72" spans="1:7">
      <c r="A72" s="21" t="s">
        <v>24</v>
      </c>
      <c r="B72" s="42">
        <v>542</v>
      </c>
      <c r="C72" s="49" t="s">
        <v>53</v>
      </c>
      <c r="D72" s="49" t="s">
        <v>55</v>
      </c>
      <c r="E72" s="50"/>
      <c r="F72" s="49"/>
      <c r="G72" s="51">
        <f>G73</f>
        <v>1406.6</v>
      </c>
    </row>
    <row r="73" spans="1:7" ht="43.5" customHeight="1">
      <c r="A73" s="9" t="s">
        <v>72</v>
      </c>
      <c r="B73" s="42">
        <v>542</v>
      </c>
      <c r="C73" s="52" t="s">
        <v>53</v>
      </c>
      <c r="D73" s="52" t="s">
        <v>55</v>
      </c>
      <c r="E73" s="44" t="s">
        <v>79</v>
      </c>
      <c r="F73" s="52"/>
      <c r="G73" s="53">
        <f>G74+G78+G82</f>
        <v>1406.6</v>
      </c>
    </row>
    <row r="74" spans="1:7" ht="45">
      <c r="A74" s="9" t="s">
        <v>105</v>
      </c>
      <c r="B74" s="42">
        <v>542</v>
      </c>
      <c r="C74" s="52" t="s">
        <v>53</v>
      </c>
      <c r="D74" s="52" t="s">
        <v>55</v>
      </c>
      <c r="E74" s="44" t="s">
        <v>78</v>
      </c>
      <c r="F74" s="52"/>
      <c r="G74" s="53">
        <f>G75</f>
        <v>283.39999999999998</v>
      </c>
    </row>
    <row r="75" spans="1:7" ht="30">
      <c r="A75" s="9" t="s">
        <v>25</v>
      </c>
      <c r="B75" s="42">
        <v>542</v>
      </c>
      <c r="C75" s="52" t="s">
        <v>53</v>
      </c>
      <c r="D75" s="52" t="s">
        <v>55</v>
      </c>
      <c r="E75" s="44" t="s">
        <v>77</v>
      </c>
      <c r="F75" s="52"/>
      <c r="G75" s="53">
        <f>G76</f>
        <v>283.39999999999998</v>
      </c>
    </row>
    <row r="76" spans="1:7" ht="17.25" customHeight="1">
      <c r="A76" s="9" t="s">
        <v>106</v>
      </c>
      <c r="B76" s="42">
        <v>542</v>
      </c>
      <c r="C76" s="52" t="s">
        <v>53</v>
      </c>
      <c r="D76" s="52" t="s">
        <v>55</v>
      </c>
      <c r="E76" s="44" t="s">
        <v>76</v>
      </c>
      <c r="F76" s="52"/>
      <c r="G76" s="53">
        <f>G77</f>
        <v>283.39999999999998</v>
      </c>
    </row>
    <row r="77" spans="1:7" ht="29.25" customHeight="1">
      <c r="A77" s="9" t="s">
        <v>18</v>
      </c>
      <c r="B77" s="42">
        <v>542</v>
      </c>
      <c r="C77" s="52" t="s">
        <v>53</v>
      </c>
      <c r="D77" s="52" t="s">
        <v>55</v>
      </c>
      <c r="E77" s="44" t="s">
        <v>76</v>
      </c>
      <c r="F77" s="52">
        <v>200</v>
      </c>
      <c r="G77" s="53">
        <v>283.39999999999998</v>
      </c>
    </row>
    <row r="78" spans="1:7" ht="48.75" customHeight="1">
      <c r="A78" s="9" t="s">
        <v>99</v>
      </c>
      <c r="B78" s="42">
        <v>542</v>
      </c>
      <c r="C78" s="52" t="s">
        <v>53</v>
      </c>
      <c r="D78" s="52" t="s">
        <v>55</v>
      </c>
      <c r="E78" s="44" t="s">
        <v>103</v>
      </c>
      <c r="F78" s="52"/>
      <c r="G78" s="53">
        <f>G79</f>
        <v>532.5</v>
      </c>
    </row>
    <row r="79" spans="1:7" ht="15.75" customHeight="1">
      <c r="A79" s="9" t="s">
        <v>25</v>
      </c>
      <c r="B79" s="42">
        <v>542</v>
      </c>
      <c r="C79" s="52" t="s">
        <v>53</v>
      </c>
      <c r="D79" s="52" t="s">
        <v>55</v>
      </c>
      <c r="E79" s="44" t="s">
        <v>101</v>
      </c>
      <c r="F79" s="52"/>
      <c r="G79" s="53">
        <f>G80</f>
        <v>532.5</v>
      </c>
    </row>
    <row r="80" spans="1:7" ht="45">
      <c r="A80" s="9" t="s">
        <v>100</v>
      </c>
      <c r="B80" s="42">
        <v>542</v>
      </c>
      <c r="C80" s="52" t="s">
        <v>53</v>
      </c>
      <c r="D80" s="52" t="s">
        <v>55</v>
      </c>
      <c r="E80" s="44" t="s">
        <v>102</v>
      </c>
      <c r="F80" s="52"/>
      <c r="G80" s="53">
        <f>G81</f>
        <v>532.5</v>
      </c>
    </row>
    <row r="81" spans="1:7" ht="30">
      <c r="A81" s="9" t="s">
        <v>18</v>
      </c>
      <c r="B81" s="42">
        <v>542</v>
      </c>
      <c r="C81" s="52" t="s">
        <v>53</v>
      </c>
      <c r="D81" s="52" t="s">
        <v>55</v>
      </c>
      <c r="E81" s="44" t="s">
        <v>102</v>
      </c>
      <c r="F81" s="52">
        <v>200</v>
      </c>
      <c r="G81" s="53">
        <v>532.5</v>
      </c>
    </row>
    <row r="82" spans="1:7" ht="60">
      <c r="A82" s="9" t="s">
        <v>204</v>
      </c>
      <c r="B82" s="42">
        <v>542</v>
      </c>
      <c r="C82" s="52" t="s">
        <v>53</v>
      </c>
      <c r="D82" s="52" t="s">
        <v>55</v>
      </c>
      <c r="E82" s="44" t="s">
        <v>205</v>
      </c>
      <c r="F82" s="52"/>
      <c r="G82" s="53">
        <f>G83</f>
        <v>590.70000000000005</v>
      </c>
    </row>
    <row r="83" spans="1:7" ht="30">
      <c r="A83" s="21" t="s">
        <v>25</v>
      </c>
      <c r="B83" s="42">
        <v>542</v>
      </c>
      <c r="C83" s="52" t="s">
        <v>53</v>
      </c>
      <c r="D83" s="52" t="s">
        <v>55</v>
      </c>
      <c r="E83" s="44" t="s">
        <v>206</v>
      </c>
      <c r="F83" s="52"/>
      <c r="G83" s="53">
        <f>G84</f>
        <v>590.70000000000005</v>
      </c>
    </row>
    <row r="84" spans="1:7" ht="60">
      <c r="A84" s="9" t="s">
        <v>207</v>
      </c>
      <c r="B84" s="42">
        <v>542</v>
      </c>
      <c r="C84" s="52" t="s">
        <v>53</v>
      </c>
      <c r="D84" s="52" t="s">
        <v>55</v>
      </c>
      <c r="E84" s="44" t="s">
        <v>208</v>
      </c>
      <c r="F84" s="52" t="s">
        <v>68</v>
      </c>
      <c r="G84" s="53">
        <v>590.70000000000005</v>
      </c>
    </row>
    <row r="85" spans="1:7" ht="30">
      <c r="A85" s="21" t="s">
        <v>26</v>
      </c>
      <c r="B85" s="42">
        <v>542</v>
      </c>
      <c r="C85" s="49" t="s">
        <v>53</v>
      </c>
      <c r="D85" s="49" t="s">
        <v>56</v>
      </c>
      <c r="E85" s="58"/>
      <c r="F85" s="49" t="s">
        <v>67</v>
      </c>
      <c r="G85" s="51">
        <f>G86</f>
        <v>6.5</v>
      </c>
    </row>
    <row r="86" spans="1:7">
      <c r="A86" s="9" t="s">
        <v>12</v>
      </c>
      <c r="B86" s="42">
        <v>542</v>
      </c>
      <c r="C86" s="52" t="s">
        <v>53</v>
      </c>
      <c r="D86" s="52">
        <v>12</v>
      </c>
      <c r="E86" s="43">
        <v>9900000000</v>
      </c>
      <c r="F86" s="52"/>
      <c r="G86" s="53">
        <f>G87</f>
        <v>6.5</v>
      </c>
    </row>
    <row r="87" spans="1:7" ht="75.75" customHeight="1">
      <c r="A87" s="9" t="s">
        <v>120</v>
      </c>
      <c r="B87" s="42">
        <v>542</v>
      </c>
      <c r="C87" s="52" t="s">
        <v>53</v>
      </c>
      <c r="D87" s="52">
        <v>12</v>
      </c>
      <c r="E87" s="43">
        <v>9900300000</v>
      </c>
      <c r="F87" s="52"/>
      <c r="G87" s="53">
        <f>G88</f>
        <v>6.5</v>
      </c>
    </row>
    <row r="88" spans="1:7" ht="30">
      <c r="A88" s="9" t="s">
        <v>28</v>
      </c>
      <c r="B88" s="42">
        <v>542</v>
      </c>
      <c r="C88" s="52" t="s">
        <v>53</v>
      </c>
      <c r="D88" s="52">
        <v>12</v>
      </c>
      <c r="E88" s="43">
        <v>9900343450</v>
      </c>
      <c r="F88" s="52"/>
      <c r="G88" s="53">
        <f>G89</f>
        <v>6.5</v>
      </c>
    </row>
    <row r="89" spans="1:7">
      <c r="A89" s="9" t="s">
        <v>29</v>
      </c>
      <c r="B89" s="42">
        <v>542</v>
      </c>
      <c r="C89" s="52" t="s">
        <v>53</v>
      </c>
      <c r="D89" s="52">
        <v>12</v>
      </c>
      <c r="E89" s="43">
        <v>9900343450</v>
      </c>
      <c r="F89" s="52">
        <v>500</v>
      </c>
      <c r="G89" s="53">
        <v>6.5</v>
      </c>
    </row>
    <row r="90" spans="1:7" ht="15.75" customHeight="1">
      <c r="A90" s="11" t="s">
        <v>30</v>
      </c>
      <c r="B90" s="42">
        <v>542</v>
      </c>
      <c r="C90" s="46" t="s">
        <v>57</v>
      </c>
      <c r="D90" s="46" t="s">
        <v>50</v>
      </c>
      <c r="E90" s="54"/>
      <c r="F90" s="46" t="s">
        <v>67</v>
      </c>
      <c r="G90" s="48">
        <f>G100+G91</f>
        <v>3797.9</v>
      </c>
    </row>
    <row r="91" spans="1:7" s="65" customFormat="1" ht="15.75" customHeight="1">
      <c r="A91" s="21" t="s">
        <v>113</v>
      </c>
      <c r="B91" s="64">
        <v>542</v>
      </c>
      <c r="C91" s="49" t="s">
        <v>57</v>
      </c>
      <c r="D91" s="49" t="s">
        <v>51</v>
      </c>
      <c r="E91" s="58"/>
      <c r="F91" s="49" t="s">
        <v>67</v>
      </c>
      <c r="G91" s="51">
        <f>G92+G96</f>
        <v>231.8</v>
      </c>
    </row>
    <row r="92" spans="1:7" s="65" customFormat="1" ht="15.75" customHeight="1">
      <c r="A92" s="9" t="s">
        <v>12</v>
      </c>
      <c r="B92" s="42">
        <v>542</v>
      </c>
      <c r="C92" s="52" t="s">
        <v>57</v>
      </c>
      <c r="D92" s="52" t="s">
        <v>51</v>
      </c>
      <c r="E92" s="44" t="s">
        <v>82</v>
      </c>
      <c r="F92" s="52"/>
      <c r="G92" s="53">
        <f>G93</f>
        <v>46.8</v>
      </c>
    </row>
    <row r="93" spans="1:7" s="65" customFormat="1" ht="15.75" customHeight="1">
      <c r="A93" s="9" t="s">
        <v>25</v>
      </c>
      <c r="B93" s="42">
        <v>542</v>
      </c>
      <c r="C93" s="52" t="s">
        <v>57</v>
      </c>
      <c r="D93" s="52" t="s">
        <v>51</v>
      </c>
      <c r="E93" s="44" t="s">
        <v>116</v>
      </c>
      <c r="F93" s="52"/>
      <c r="G93" s="53">
        <f>G94</f>
        <v>46.8</v>
      </c>
    </row>
    <row r="94" spans="1:7" s="65" customFormat="1" ht="15.75" customHeight="1">
      <c r="A94" s="9" t="s">
        <v>112</v>
      </c>
      <c r="B94" s="42">
        <v>542</v>
      </c>
      <c r="C94" s="52" t="s">
        <v>57</v>
      </c>
      <c r="D94" s="52" t="s">
        <v>51</v>
      </c>
      <c r="E94" s="44" t="s">
        <v>117</v>
      </c>
      <c r="F94" s="52"/>
      <c r="G94" s="53">
        <f>G95</f>
        <v>46.8</v>
      </c>
    </row>
    <row r="95" spans="1:7" s="65" customFormat="1" ht="15.75" customHeight="1">
      <c r="A95" s="9" t="s">
        <v>18</v>
      </c>
      <c r="B95" s="42">
        <v>542</v>
      </c>
      <c r="C95" s="52" t="s">
        <v>57</v>
      </c>
      <c r="D95" s="52" t="s">
        <v>51</v>
      </c>
      <c r="E95" s="44" t="s">
        <v>117</v>
      </c>
      <c r="F95" s="52" t="s">
        <v>68</v>
      </c>
      <c r="G95" s="53">
        <v>46.8</v>
      </c>
    </row>
    <row r="96" spans="1:7" ht="16.5" customHeight="1">
      <c r="A96" s="9" t="s">
        <v>184</v>
      </c>
      <c r="B96" s="17" t="s">
        <v>195</v>
      </c>
      <c r="C96" s="17" t="s">
        <v>57</v>
      </c>
      <c r="D96" s="52" t="s">
        <v>51</v>
      </c>
      <c r="E96" s="118">
        <v>6300000000</v>
      </c>
      <c r="F96" s="16"/>
      <c r="G96" s="120">
        <f>G97</f>
        <v>185</v>
      </c>
    </row>
    <row r="97" spans="1:10" ht="30">
      <c r="A97" s="9" t="s">
        <v>185</v>
      </c>
      <c r="B97" s="17" t="s">
        <v>195</v>
      </c>
      <c r="C97" s="17" t="s">
        <v>57</v>
      </c>
      <c r="D97" s="52" t="s">
        <v>51</v>
      </c>
      <c r="E97" s="118">
        <v>6320000000</v>
      </c>
      <c r="F97" s="16"/>
      <c r="G97" s="120">
        <f>G98</f>
        <v>185</v>
      </c>
    </row>
    <row r="98" spans="1:10">
      <c r="A98" s="9" t="s">
        <v>186</v>
      </c>
      <c r="B98" s="17" t="s">
        <v>195</v>
      </c>
      <c r="C98" s="17" t="s">
        <v>57</v>
      </c>
      <c r="D98" s="52" t="s">
        <v>51</v>
      </c>
      <c r="E98" s="118">
        <v>6320700000</v>
      </c>
      <c r="F98" s="16"/>
      <c r="G98" s="120">
        <f>G99</f>
        <v>185</v>
      </c>
    </row>
    <row r="99" spans="1:10" ht="60">
      <c r="A99" s="9" t="s">
        <v>187</v>
      </c>
      <c r="B99" s="17" t="s">
        <v>195</v>
      </c>
      <c r="C99" s="17" t="s">
        <v>57</v>
      </c>
      <c r="D99" s="119" t="s">
        <v>51</v>
      </c>
      <c r="E99" s="118">
        <v>6320743513</v>
      </c>
      <c r="F99" s="16">
        <v>200</v>
      </c>
      <c r="G99" s="120">
        <v>185</v>
      </c>
    </row>
    <row r="100" spans="1:10">
      <c r="A100" s="21" t="s">
        <v>31</v>
      </c>
      <c r="B100" s="42">
        <v>542</v>
      </c>
      <c r="C100" s="49" t="s">
        <v>57</v>
      </c>
      <c r="D100" s="49" t="s">
        <v>52</v>
      </c>
      <c r="E100" s="58"/>
      <c r="F100" s="49" t="s">
        <v>67</v>
      </c>
      <c r="G100" s="51">
        <f>G101</f>
        <v>3566.1</v>
      </c>
    </row>
    <row r="101" spans="1:10" ht="45">
      <c r="A101" s="9" t="s">
        <v>107</v>
      </c>
      <c r="B101" s="42">
        <v>542</v>
      </c>
      <c r="C101" s="52" t="s">
        <v>57</v>
      </c>
      <c r="D101" s="52" t="s">
        <v>52</v>
      </c>
      <c r="E101" s="44" t="s">
        <v>82</v>
      </c>
      <c r="F101" s="52" t="s">
        <v>67</v>
      </c>
      <c r="G101" s="53">
        <f>G102+G107+G109+G112+G115+G116+G119</f>
        <v>3566.1</v>
      </c>
    </row>
    <row r="102" spans="1:10" ht="30">
      <c r="A102" s="9" t="s">
        <v>25</v>
      </c>
      <c r="B102" s="42">
        <v>542</v>
      </c>
      <c r="C102" s="52" t="s">
        <v>57</v>
      </c>
      <c r="D102" s="52" t="s">
        <v>52</v>
      </c>
      <c r="E102" s="44" t="s">
        <v>60</v>
      </c>
      <c r="F102" s="52" t="s">
        <v>67</v>
      </c>
      <c r="G102" s="53">
        <f>G103</f>
        <v>1116.7</v>
      </c>
    </row>
    <row r="103" spans="1:10">
      <c r="A103" s="9" t="s">
        <v>69</v>
      </c>
      <c r="B103" s="42">
        <v>542</v>
      </c>
      <c r="C103" s="52" t="s">
        <v>57</v>
      </c>
      <c r="D103" s="52" t="s">
        <v>52</v>
      </c>
      <c r="E103" s="44" t="s">
        <v>81</v>
      </c>
      <c r="F103" s="52" t="s">
        <v>67</v>
      </c>
      <c r="G103" s="53">
        <f>G104</f>
        <v>1116.7</v>
      </c>
    </row>
    <row r="104" spans="1:10" ht="18" customHeight="1">
      <c r="A104" s="9" t="s">
        <v>32</v>
      </c>
      <c r="B104" s="42">
        <v>542</v>
      </c>
      <c r="C104" s="52" t="s">
        <v>57</v>
      </c>
      <c r="D104" s="52" t="s">
        <v>52</v>
      </c>
      <c r="E104" s="44" t="s">
        <v>59</v>
      </c>
      <c r="F104" s="52" t="s">
        <v>67</v>
      </c>
      <c r="G104" s="53">
        <f>G105</f>
        <v>1116.7</v>
      </c>
    </row>
    <row r="105" spans="1:10" ht="30">
      <c r="A105" s="14" t="s">
        <v>18</v>
      </c>
      <c r="B105" s="42">
        <v>542</v>
      </c>
      <c r="C105" s="52" t="s">
        <v>57</v>
      </c>
      <c r="D105" s="44" t="s">
        <v>52</v>
      </c>
      <c r="E105" s="44" t="s">
        <v>59</v>
      </c>
      <c r="F105" s="52">
        <v>200</v>
      </c>
      <c r="G105" s="53">
        <v>1116.7</v>
      </c>
    </row>
    <row r="106" spans="1:10" ht="15.75" customHeight="1">
      <c r="A106" s="14" t="s">
        <v>114</v>
      </c>
      <c r="B106" s="42">
        <v>542</v>
      </c>
      <c r="C106" s="52" t="s">
        <v>57</v>
      </c>
      <c r="D106" s="44" t="s">
        <v>52</v>
      </c>
      <c r="E106" s="44" t="s">
        <v>118</v>
      </c>
      <c r="F106" s="52"/>
      <c r="G106" s="53">
        <f>G107</f>
        <v>44.2</v>
      </c>
    </row>
    <row r="107" spans="1:10" ht="30">
      <c r="A107" s="14" t="s">
        <v>18</v>
      </c>
      <c r="B107" s="42">
        <v>542</v>
      </c>
      <c r="C107" s="52" t="s">
        <v>57</v>
      </c>
      <c r="D107" s="44" t="s">
        <v>52</v>
      </c>
      <c r="E107" s="44" t="s">
        <v>118</v>
      </c>
      <c r="F107" s="52" t="s">
        <v>68</v>
      </c>
      <c r="G107" s="53">
        <v>44.2</v>
      </c>
    </row>
    <row r="108" spans="1:10" ht="15.75" customHeight="1">
      <c r="A108" s="14" t="s">
        <v>115</v>
      </c>
      <c r="B108" s="42">
        <v>542</v>
      </c>
      <c r="C108" s="52" t="s">
        <v>57</v>
      </c>
      <c r="D108" s="44" t="s">
        <v>52</v>
      </c>
      <c r="E108" s="44" t="s">
        <v>119</v>
      </c>
      <c r="F108" s="52"/>
      <c r="G108" s="53">
        <f>G109</f>
        <v>20.6</v>
      </c>
    </row>
    <row r="109" spans="1:10" ht="30">
      <c r="A109" s="14" t="s">
        <v>18</v>
      </c>
      <c r="B109" s="42">
        <v>542</v>
      </c>
      <c r="C109" s="52" t="s">
        <v>57</v>
      </c>
      <c r="D109" s="44" t="s">
        <v>52</v>
      </c>
      <c r="E109" s="44" t="s">
        <v>119</v>
      </c>
      <c r="F109" s="52" t="s">
        <v>68</v>
      </c>
      <c r="G109" s="53">
        <v>20.6</v>
      </c>
    </row>
    <row r="110" spans="1:10" ht="60">
      <c r="A110" s="14" t="s">
        <v>181</v>
      </c>
      <c r="B110" s="42">
        <v>542</v>
      </c>
      <c r="C110" s="52" t="s">
        <v>57</v>
      </c>
      <c r="D110" s="44" t="s">
        <v>52</v>
      </c>
      <c r="E110" s="96">
        <v>5000000000</v>
      </c>
      <c r="F110" s="52"/>
      <c r="G110" s="53">
        <f>G111</f>
        <v>888.6</v>
      </c>
    </row>
    <row r="111" spans="1:10" ht="30">
      <c r="A111" s="14" t="s">
        <v>25</v>
      </c>
      <c r="B111" s="42">
        <v>542</v>
      </c>
      <c r="C111" s="52" t="s">
        <v>57</v>
      </c>
      <c r="D111" s="44" t="s">
        <v>52</v>
      </c>
      <c r="E111" s="96">
        <v>5000700000</v>
      </c>
      <c r="F111" s="52"/>
      <c r="G111" s="53">
        <f>G112</f>
        <v>888.6</v>
      </c>
      <c r="H111" s="3"/>
      <c r="I111" s="3"/>
      <c r="J111" s="3"/>
    </row>
    <row r="112" spans="1:10" ht="30">
      <c r="A112" s="14" t="s">
        <v>182</v>
      </c>
      <c r="B112" s="42">
        <v>542</v>
      </c>
      <c r="C112" s="52" t="s">
        <v>57</v>
      </c>
      <c r="D112" s="44" t="s">
        <v>52</v>
      </c>
      <c r="E112" s="96">
        <v>5000740270</v>
      </c>
      <c r="F112" s="52" t="s">
        <v>68</v>
      </c>
      <c r="G112" s="53">
        <v>888.6</v>
      </c>
      <c r="H112" s="3"/>
      <c r="I112" s="3"/>
      <c r="J112" s="3"/>
    </row>
    <row r="113" spans="1:10" ht="31.5" customHeight="1">
      <c r="A113" s="14" t="s">
        <v>199</v>
      </c>
      <c r="B113" s="42">
        <v>542</v>
      </c>
      <c r="C113" s="17" t="s">
        <v>57</v>
      </c>
      <c r="D113" s="26" t="s">
        <v>52</v>
      </c>
      <c r="E113" s="99">
        <v>7100000000</v>
      </c>
      <c r="F113" s="17"/>
      <c r="G113" s="125">
        <f>G114</f>
        <v>460</v>
      </c>
      <c r="H113" s="3"/>
      <c r="I113" s="3"/>
      <c r="J113" s="3"/>
    </row>
    <row r="114" spans="1:10" ht="31.5" customHeight="1">
      <c r="A114" s="14" t="s">
        <v>25</v>
      </c>
      <c r="B114" s="42">
        <v>542</v>
      </c>
      <c r="C114" s="17" t="s">
        <v>57</v>
      </c>
      <c r="D114" s="26" t="s">
        <v>52</v>
      </c>
      <c r="E114" s="99">
        <v>7100700000</v>
      </c>
      <c r="F114" s="17"/>
      <c r="G114" s="125">
        <f>G116+G115</f>
        <v>460</v>
      </c>
      <c r="H114" s="3"/>
      <c r="I114" s="3"/>
      <c r="J114" s="3"/>
    </row>
    <row r="115" spans="1:10" ht="31.5" customHeight="1">
      <c r="A115" s="14" t="s">
        <v>200</v>
      </c>
      <c r="B115" s="42">
        <v>542</v>
      </c>
      <c r="C115" s="17" t="s">
        <v>57</v>
      </c>
      <c r="D115" s="26" t="s">
        <v>52</v>
      </c>
      <c r="E115" s="99">
        <v>7100745550</v>
      </c>
      <c r="F115" s="17" t="s">
        <v>68</v>
      </c>
      <c r="G115" s="125">
        <v>255.6</v>
      </c>
      <c r="H115" s="3"/>
      <c r="I115" s="3"/>
      <c r="J115" s="3"/>
    </row>
    <row r="116" spans="1:10" ht="23.25" customHeight="1">
      <c r="A116" s="14" t="s">
        <v>201</v>
      </c>
      <c r="B116" s="42">
        <v>542</v>
      </c>
      <c r="C116" s="17" t="s">
        <v>57</v>
      </c>
      <c r="D116" s="26" t="s">
        <v>52</v>
      </c>
      <c r="E116" s="99">
        <v>7100799600</v>
      </c>
      <c r="F116" s="17" t="s">
        <v>68</v>
      </c>
      <c r="G116" s="125">
        <v>204.4</v>
      </c>
      <c r="H116" s="3"/>
      <c r="I116" s="3"/>
      <c r="J116" s="3"/>
    </row>
    <row r="117" spans="1:10" ht="63.75" customHeight="1">
      <c r="A117" s="14" t="s">
        <v>184</v>
      </c>
      <c r="B117" s="42">
        <v>542</v>
      </c>
      <c r="C117" s="17" t="s">
        <v>57</v>
      </c>
      <c r="D117" s="26" t="s">
        <v>52</v>
      </c>
      <c r="E117" s="99">
        <v>6300000000</v>
      </c>
      <c r="F117" s="17"/>
      <c r="G117" s="125">
        <f>G118</f>
        <v>1036</v>
      </c>
      <c r="H117" s="3"/>
      <c r="I117" s="3"/>
      <c r="J117" s="3"/>
    </row>
    <row r="118" spans="1:10" ht="44.25" customHeight="1">
      <c r="A118" s="14" t="s">
        <v>202</v>
      </c>
      <c r="B118" s="42">
        <v>542</v>
      </c>
      <c r="C118" s="17" t="s">
        <v>57</v>
      </c>
      <c r="D118" s="26" t="s">
        <v>52</v>
      </c>
      <c r="E118" s="99">
        <v>6330000000</v>
      </c>
      <c r="F118" s="17"/>
      <c r="G118" s="125">
        <f>G119</f>
        <v>1036</v>
      </c>
      <c r="H118" s="3"/>
      <c r="I118" s="3"/>
      <c r="J118" s="3"/>
    </row>
    <row r="119" spans="1:10" ht="33" customHeight="1">
      <c r="A119" s="14" t="s">
        <v>25</v>
      </c>
      <c r="B119" s="42">
        <v>542</v>
      </c>
      <c r="C119" s="17" t="s">
        <v>57</v>
      </c>
      <c r="D119" s="26" t="s">
        <v>52</v>
      </c>
      <c r="E119" s="99">
        <v>6330700000</v>
      </c>
      <c r="F119" s="17"/>
      <c r="G119" s="125">
        <f>G120+G121</f>
        <v>1036</v>
      </c>
      <c r="H119" s="3"/>
      <c r="I119" s="3"/>
      <c r="J119" s="3"/>
    </row>
    <row r="120" spans="1:10" ht="15" customHeight="1">
      <c r="A120" s="14" t="s">
        <v>201</v>
      </c>
      <c r="B120" s="42">
        <v>542</v>
      </c>
      <c r="C120" s="17" t="s">
        <v>57</v>
      </c>
      <c r="D120" s="26" t="s">
        <v>52</v>
      </c>
      <c r="E120" s="99">
        <v>6330799600</v>
      </c>
      <c r="F120" s="17" t="s">
        <v>68</v>
      </c>
      <c r="G120" s="125">
        <v>936</v>
      </c>
      <c r="H120" s="3"/>
      <c r="I120" s="3"/>
      <c r="J120" s="3"/>
    </row>
    <row r="121" spans="1:10" ht="15" customHeight="1">
      <c r="A121" s="14" t="s">
        <v>214</v>
      </c>
      <c r="B121" s="42">
        <v>542</v>
      </c>
      <c r="C121" s="17" t="s">
        <v>57</v>
      </c>
      <c r="D121" s="26" t="s">
        <v>52</v>
      </c>
      <c r="E121" s="99">
        <v>6330746070</v>
      </c>
      <c r="F121" s="17" t="s">
        <v>68</v>
      </c>
      <c r="G121" s="125">
        <v>100</v>
      </c>
      <c r="H121" s="3"/>
      <c r="I121" s="3"/>
      <c r="J121" s="3"/>
    </row>
    <row r="122" spans="1:10">
      <c r="A122" s="11" t="s">
        <v>33</v>
      </c>
      <c r="B122" s="42">
        <v>542</v>
      </c>
      <c r="C122" s="46" t="s">
        <v>58</v>
      </c>
      <c r="D122" s="46" t="s">
        <v>49</v>
      </c>
      <c r="E122" s="54"/>
      <c r="F122" s="46" t="s">
        <v>67</v>
      </c>
      <c r="G122" s="48">
        <f>G123</f>
        <v>2102</v>
      </c>
      <c r="H122" s="3"/>
      <c r="I122" s="3"/>
      <c r="J122" s="3"/>
    </row>
    <row r="123" spans="1:10">
      <c r="A123" s="21" t="s">
        <v>34</v>
      </c>
      <c r="B123" s="42">
        <v>542</v>
      </c>
      <c r="C123" s="49" t="s">
        <v>58</v>
      </c>
      <c r="D123" s="49" t="s">
        <v>49</v>
      </c>
      <c r="E123" s="58"/>
      <c r="F123" s="49" t="s">
        <v>67</v>
      </c>
      <c r="G123" s="51">
        <f>G124</f>
        <v>2102</v>
      </c>
      <c r="H123" s="3"/>
      <c r="I123" s="3"/>
      <c r="J123" s="3"/>
    </row>
    <row r="124" spans="1:10" ht="75">
      <c r="A124" s="29" t="s">
        <v>86</v>
      </c>
      <c r="B124" s="42">
        <v>542</v>
      </c>
      <c r="C124" s="59" t="s">
        <v>58</v>
      </c>
      <c r="D124" s="59" t="s">
        <v>49</v>
      </c>
      <c r="E124" s="60" t="s">
        <v>63</v>
      </c>
      <c r="F124" s="61" t="s">
        <v>67</v>
      </c>
      <c r="G124" s="62">
        <f>G125+G128+G130</f>
        <v>2102</v>
      </c>
      <c r="H124" s="3"/>
      <c r="I124" s="3"/>
      <c r="J124" s="3"/>
    </row>
    <row r="125" spans="1:10" ht="45">
      <c r="A125" s="9" t="s">
        <v>35</v>
      </c>
      <c r="B125" s="42">
        <v>542</v>
      </c>
      <c r="C125" s="52" t="s">
        <v>58</v>
      </c>
      <c r="D125" s="52" t="s">
        <v>49</v>
      </c>
      <c r="E125" s="44" t="s">
        <v>62</v>
      </c>
      <c r="F125" s="52"/>
      <c r="G125" s="53">
        <f>G126</f>
        <v>1539</v>
      </c>
      <c r="H125" s="3"/>
      <c r="I125" s="3"/>
      <c r="J125" s="3"/>
    </row>
    <row r="126" spans="1:10" s="114" customFormat="1" ht="22.5" customHeight="1">
      <c r="A126" s="9" t="s">
        <v>36</v>
      </c>
      <c r="B126" s="42">
        <v>542</v>
      </c>
      <c r="C126" s="52" t="s">
        <v>58</v>
      </c>
      <c r="D126" s="52" t="s">
        <v>49</v>
      </c>
      <c r="E126" s="44" t="s">
        <v>61</v>
      </c>
      <c r="F126" s="52"/>
      <c r="G126" s="53">
        <f>G127</f>
        <v>1539</v>
      </c>
      <c r="H126" s="113"/>
      <c r="I126" s="113"/>
      <c r="J126" s="113"/>
    </row>
    <row r="127" spans="1:10" s="114" customFormat="1" ht="56.25" customHeight="1">
      <c r="A127" s="14" t="s">
        <v>37</v>
      </c>
      <c r="B127" s="42">
        <v>542</v>
      </c>
      <c r="C127" s="52" t="s">
        <v>58</v>
      </c>
      <c r="D127" s="52" t="s">
        <v>49</v>
      </c>
      <c r="E127" s="44" t="s">
        <v>61</v>
      </c>
      <c r="F127" s="52">
        <v>600</v>
      </c>
      <c r="G127" s="53">
        <v>1539</v>
      </c>
      <c r="H127" s="113"/>
      <c r="I127" s="113"/>
      <c r="J127" s="113"/>
    </row>
    <row r="128" spans="1:10" s="114" customFormat="1" ht="30">
      <c r="A128" s="14" t="s">
        <v>25</v>
      </c>
      <c r="B128" s="42">
        <v>542</v>
      </c>
      <c r="C128" s="52" t="s">
        <v>58</v>
      </c>
      <c r="D128" s="52" t="s">
        <v>49</v>
      </c>
      <c r="E128" s="44" t="s">
        <v>124</v>
      </c>
      <c r="F128" s="52"/>
      <c r="G128" s="53">
        <v>138</v>
      </c>
      <c r="H128" s="113"/>
      <c r="I128" s="113"/>
      <c r="J128" s="113"/>
    </row>
    <row r="129" spans="1:10" s="114" customFormat="1" ht="16.5" customHeight="1">
      <c r="A129" s="14" t="s">
        <v>36</v>
      </c>
      <c r="B129" s="42">
        <v>542</v>
      </c>
      <c r="C129" s="52" t="s">
        <v>58</v>
      </c>
      <c r="D129" s="52" t="s">
        <v>49</v>
      </c>
      <c r="E129" s="44" t="s">
        <v>123</v>
      </c>
      <c r="F129" s="52" t="s">
        <v>68</v>
      </c>
      <c r="G129" s="53">
        <v>138</v>
      </c>
      <c r="H129" s="113"/>
      <c r="I129" s="113"/>
      <c r="J129" s="113"/>
    </row>
    <row r="130" spans="1:10" ht="45">
      <c r="A130" s="116" t="s">
        <v>188</v>
      </c>
      <c r="B130" s="110" t="s">
        <v>195</v>
      </c>
      <c r="C130" s="110" t="s">
        <v>58</v>
      </c>
      <c r="D130" s="110" t="s">
        <v>49</v>
      </c>
      <c r="E130" s="111" t="s">
        <v>191</v>
      </c>
      <c r="F130" s="112"/>
      <c r="G130" s="115">
        <f>G131+G134</f>
        <v>425</v>
      </c>
      <c r="H130" s="3"/>
      <c r="I130" s="3"/>
      <c r="J130" s="3"/>
    </row>
    <row r="131" spans="1:10" ht="45">
      <c r="A131" s="116" t="s">
        <v>189</v>
      </c>
      <c r="B131" s="110" t="s">
        <v>195</v>
      </c>
      <c r="C131" s="110" t="s">
        <v>58</v>
      </c>
      <c r="D131" s="110" t="s">
        <v>49</v>
      </c>
      <c r="E131" s="111" t="s">
        <v>192</v>
      </c>
      <c r="F131" s="112"/>
      <c r="G131" s="115">
        <f>G132</f>
        <v>420</v>
      </c>
      <c r="H131" s="3"/>
      <c r="I131" s="3"/>
      <c r="J131" s="3"/>
    </row>
    <row r="132" spans="1:10" ht="30">
      <c r="A132" s="116" t="s">
        <v>25</v>
      </c>
      <c r="B132" s="110" t="s">
        <v>195</v>
      </c>
      <c r="C132" s="110" t="s">
        <v>58</v>
      </c>
      <c r="D132" s="110" t="s">
        <v>49</v>
      </c>
      <c r="E132" s="111" t="s">
        <v>190</v>
      </c>
      <c r="F132" s="112"/>
      <c r="G132" s="115">
        <f>G133</f>
        <v>420</v>
      </c>
      <c r="H132" s="3"/>
      <c r="I132" s="3"/>
      <c r="J132" s="3"/>
    </row>
    <row r="133" spans="1:10" ht="30">
      <c r="A133" s="117" t="s">
        <v>193</v>
      </c>
      <c r="B133" s="110" t="s">
        <v>195</v>
      </c>
      <c r="C133" s="110" t="s">
        <v>58</v>
      </c>
      <c r="D133" s="110" t="s">
        <v>49</v>
      </c>
      <c r="E133" s="111" t="s">
        <v>194</v>
      </c>
      <c r="F133" s="110">
        <v>200</v>
      </c>
      <c r="G133" s="115">
        <v>420</v>
      </c>
      <c r="H133" s="3"/>
      <c r="I133" s="3"/>
      <c r="J133" s="3"/>
    </row>
    <row r="134" spans="1:10" ht="60">
      <c r="A134" s="14" t="s">
        <v>209</v>
      </c>
      <c r="B134" s="110" t="s">
        <v>195</v>
      </c>
      <c r="C134" s="110" t="s">
        <v>58</v>
      </c>
      <c r="D134" s="110" t="s">
        <v>49</v>
      </c>
      <c r="E134" s="111" t="s">
        <v>210</v>
      </c>
      <c r="F134" s="110"/>
      <c r="G134" s="115">
        <f>G135</f>
        <v>5</v>
      </c>
      <c r="H134" s="3"/>
      <c r="I134" s="3"/>
      <c r="J134" s="3"/>
    </row>
    <row r="135" spans="1:10" ht="30">
      <c r="A135" s="117" t="s">
        <v>25</v>
      </c>
      <c r="B135" s="110" t="s">
        <v>195</v>
      </c>
      <c r="C135" s="110" t="s">
        <v>58</v>
      </c>
      <c r="D135" s="110" t="s">
        <v>49</v>
      </c>
      <c r="E135" s="111" t="s">
        <v>211</v>
      </c>
      <c r="F135" s="110"/>
      <c r="G135" s="115">
        <f>G136</f>
        <v>5</v>
      </c>
      <c r="H135" s="3"/>
      <c r="I135" s="3"/>
      <c r="J135" s="3"/>
    </row>
    <row r="136" spans="1:10">
      <c r="A136" s="14" t="s">
        <v>212</v>
      </c>
      <c r="B136" s="110" t="s">
        <v>195</v>
      </c>
      <c r="C136" s="110" t="s">
        <v>58</v>
      </c>
      <c r="D136" s="110" t="s">
        <v>49</v>
      </c>
      <c r="E136" s="111" t="s">
        <v>213</v>
      </c>
      <c r="F136" s="110" t="s">
        <v>68</v>
      </c>
      <c r="G136" s="115">
        <v>5</v>
      </c>
      <c r="H136" s="3"/>
      <c r="I136" s="3"/>
      <c r="J136" s="3"/>
    </row>
    <row r="137" spans="1:10" ht="17.25" customHeight="1">
      <c r="A137" s="15" t="s">
        <v>38</v>
      </c>
      <c r="B137" s="42">
        <v>542</v>
      </c>
      <c r="C137" s="46">
        <v>10</v>
      </c>
      <c r="D137" s="46" t="s">
        <v>50</v>
      </c>
      <c r="E137" s="54"/>
      <c r="F137" s="46"/>
      <c r="G137" s="48">
        <f>G138+G143</f>
        <v>381.1</v>
      </c>
      <c r="H137" s="3"/>
      <c r="I137" s="3"/>
      <c r="J137" s="3"/>
    </row>
    <row r="138" spans="1:10">
      <c r="A138" s="34" t="s">
        <v>39</v>
      </c>
      <c r="B138" s="42">
        <v>542</v>
      </c>
      <c r="C138" s="49">
        <v>10</v>
      </c>
      <c r="D138" s="49" t="s">
        <v>52</v>
      </c>
      <c r="E138" s="58"/>
      <c r="F138" s="49"/>
      <c r="G138" s="51">
        <f>G139</f>
        <v>230</v>
      </c>
      <c r="H138" s="3"/>
      <c r="I138" s="3"/>
      <c r="J138" s="3"/>
    </row>
    <row r="139" spans="1:10">
      <c r="A139" s="14" t="s">
        <v>12</v>
      </c>
      <c r="B139" s="42">
        <v>542</v>
      </c>
      <c r="C139" s="52">
        <v>10</v>
      </c>
      <c r="D139" s="52" t="s">
        <v>52</v>
      </c>
      <c r="E139" s="43">
        <v>9900000000</v>
      </c>
      <c r="F139" s="52" t="s">
        <v>67</v>
      </c>
      <c r="G139" s="53">
        <f>G140</f>
        <v>230</v>
      </c>
      <c r="H139" s="3"/>
      <c r="I139" s="3"/>
      <c r="J139" s="3"/>
    </row>
    <row r="140" spans="1:10" ht="45">
      <c r="A140" s="14" t="s">
        <v>40</v>
      </c>
      <c r="B140" s="42">
        <v>542</v>
      </c>
      <c r="C140" s="52">
        <v>10</v>
      </c>
      <c r="D140" s="52" t="s">
        <v>52</v>
      </c>
      <c r="E140" s="43">
        <v>9909500000</v>
      </c>
      <c r="F140" s="52" t="s">
        <v>67</v>
      </c>
      <c r="G140" s="53">
        <f>G141</f>
        <v>230</v>
      </c>
      <c r="H140" s="3"/>
      <c r="I140" s="3"/>
      <c r="J140" s="3"/>
    </row>
    <row r="141" spans="1:10" ht="345">
      <c r="A141" s="14" t="s">
        <v>87</v>
      </c>
      <c r="B141" s="42">
        <v>542</v>
      </c>
      <c r="C141" s="52">
        <v>10</v>
      </c>
      <c r="D141" s="52" t="s">
        <v>52</v>
      </c>
      <c r="E141" s="43">
        <v>9909549101</v>
      </c>
      <c r="F141" s="52" t="s">
        <v>67</v>
      </c>
      <c r="G141" s="53">
        <f>G142</f>
        <v>230</v>
      </c>
      <c r="H141" s="3"/>
      <c r="I141" s="3"/>
      <c r="J141" s="3"/>
    </row>
    <row r="142" spans="1:10" ht="30">
      <c r="A142" s="14" t="s">
        <v>41</v>
      </c>
      <c r="B142" s="42">
        <v>542</v>
      </c>
      <c r="C142" s="52">
        <v>10</v>
      </c>
      <c r="D142" s="52" t="s">
        <v>52</v>
      </c>
      <c r="E142" s="43">
        <v>9909549101</v>
      </c>
      <c r="F142" s="52">
        <v>300</v>
      </c>
      <c r="G142" s="53">
        <v>230</v>
      </c>
    </row>
    <row r="143" spans="1:10" ht="30">
      <c r="A143" s="14" t="s">
        <v>177</v>
      </c>
      <c r="B143" s="42">
        <v>542</v>
      </c>
      <c r="C143" s="52" t="s">
        <v>96</v>
      </c>
      <c r="D143" s="52" t="s">
        <v>52</v>
      </c>
      <c r="E143" s="26" t="s">
        <v>178</v>
      </c>
      <c r="F143" s="52"/>
      <c r="G143" s="53">
        <f>G144</f>
        <v>151.1</v>
      </c>
    </row>
    <row r="144" spans="1:10" ht="60">
      <c r="A144" s="14" t="s">
        <v>176</v>
      </c>
      <c r="B144" s="42">
        <v>542</v>
      </c>
      <c r="C144" s="52" t="s">
        <v>96</v>
      </c>
      <c r="D144" s="52" t="s">
        <v>52</v>
      </c>
      <c r="E144" s="44" t="s">
        <v>179</v>
      </c>
      <c r="F144" s="52"/>
      <c r="G144" s="53">
        <f>G145</f>
        <v>151.1</v>
      </c>
    </row>
    <row r="145" spans="1:7" ht="45">
      <c r="A145" s="14" t="s">
        <v>37</v>
      </c>
      <c r="B145" s="42">
        <v>542</v>
      </c>
      <c r="C145" s="52" t="s">
        <v>96</v>
      </c>
      <c r="D145" s="52" t="s">
        <v>52</v>
      </c>
      <c r="E145" s="44" t="s">
        <v>179</v>
      </c>
      <c r="F145" s="52" t="s">
        <v>180</v>
      </c>
      <c r="G145" s="53">
        <v>151.1</v>
      </c>
    </row>
    <row r="146" spans="1:7">
      <c r="A146" s="35" t="s">
        <v>42</v>
      </c>
      <c r="B146" s="42">
        <v>542</v>
      </c>
      <c r="C146" s="46">
        <v>11</v>
      </c>
      <c r="D146" s="46" t="s">
        <v>50</v>
      </c>
      <c r="E146" s="54"/>
      <c r="F146" s="46"/>
      <c r="G146" s="48">
        <f>G147</f>
        <v>218.6</v>
      </c>
    </row>
    <row r="147" spans="1:7">
      <c r="A147" s="34" t="s">
        <v>43</v>
      </c>
      <c r="B147" s="42">
        <v>542</v>
      </c>
      <c r="C147" s="49">
        <v>11</v>
      </c>
      <c r="D147" s="49" t="s">
        <v>51</v>
      </c>
      <c r="E147" s="58"/>
      <c r="F147" s="49"/>
      <c r="G147" s="51">
        <f>G148</f>
        <v>218.6</v>
      </c>
    </row>
    <row r="148" spans="1:7" ht="60">
      <c r="A148" s="14" t="s">
        <v>88</v>
      </c>
      <c r="B148" s="42">
        <v>542</v>
      </c>
      <c r="C148" s="52">
        <v>11</v>
      </c>
      <c r="D148" s="52" t="s">
        <v>51</v>
      </c>
      <c r="E148" s="44" t="s">
        <v>66</v>
      </c>
      <c r="F148" s="52" t="s">
        <v>67</v>
      </c>
      <c r="G148" s="53">
        <f>G149</f>
        <v>218.6</v>
      </c>
    </row>
    <row r="149" spans="1:7" ht="30">
      <c r="A149" s="14" t="s">
        <v>25</v>
      </c>
      <c r="B149" s="42">
        <v>542</v>
      </c>
      <c r="C149" s="52">
        <v>11</v>
      </c>
      <c r="D149" s="52" t="s">
        <v>51</v>
      </c>
      <c r="E149" s="44" t="s">
        <v>65</v>
      </c>
      <c r="F149" s="52" t="s">
        <v>67</v>
      </c>
      <c r="G149" s="53">
        <f>G150</f>
        <v>218.6</v>
      </c>
    </row>
    <row r="150" spans="1:7" ht="30">
      <c r="A150" s="14" t="s">
        <v>44</v>
      </c>
      <c r="B150" s="42">
        <v>542</v>
      </c>
      <c r="C150" s="52">
        <v>11</v>
      </c>
      <c r="D150" s="52" t="s">
        <v>51</v>
      </c>
      <c r="E150" s="44" t="s">
        <v>64</v>
      </c>
      <c r="F150" s="52" t="s">
        <v>67</v>
      </c>
      <c r="G150" s="53">
        <f>G151+G152</f>
        <v>218.6</v>
      </c>
    </row>
    <row r="151" spans="1:7" ht="90">
      <c r="A151" s="14" t="s">
        <v>15</v>
      </c>
      <c r="B151" s="42">
        <v>542</v>
      </c>
      <c r="C151" s="52">
        <v>11</v>
      </c>
      <c r="D151" s="52" t="s">
        <v>51</v>
      </c>
      <c r="E151" s="44" t="s">
        <v>64</v>
      </c>
      <c r="F151" s="52">
        <v>100</v>
      </c>
      <c r="G151" s="53">
        <v>214.6</v>
      </c>
    </row>
    <row r="152" spans="1:7" ht="30">
      <c r="A152" s="14" t="s">
        <v>18</v>
      </c>
      <c r="B152" s="42">
        <v>542</v>
      </c>
      <c r="C152" s="52">
        <v>11</v>
      </c>
      <c r="D152" s="52" t="s">
        <v>51</v>
      </c>
      <c r="E152" s="44" t="s">
        <v>64</v>
      </c>
      <c r="F152" s="52" t="s">
        <v>68</v>
      </c>
      <c r="G152" s="53">
        <v>4</v>
      </c>
    </row>
    <row r="153" spans="1:7">
      <c r="A153" s="15" t="s">
        <v>45</v>
      </c>
      <c r="B153" s="42"/>
      <c r="C153" s="46"/>
      <c r="D153" s="46"/>
      <c r="E153" s="47"/>
      <c r="F153" s="46"/>
      <c r="G153" s="63">
        <f>G17+G57+G65+G71+G90+G122+G137+G146</f>
        <v>10764.7</v>
      </c>
    </row>
  </sheetData>
  <mergeCells count="14">
    <mergeCell ref="C6:G6"/>
    <mergeCell ref="E1:G1"/>
    <mergeCell ref="A2:G2"/>
    <mergeCell ref="A3:G3"/>
    <mergeCell ref="A4:G4"/>
    <mergeCell ref="A5:G5"/>
    <mergeCell ref="C7:G7"/>
    <mergeCell ref="C8:G8"/>
    <mergeCell ref="A11:G11"/>
    <mergeCell ref="G12:G14"/>
    <mergeCell ref="A9:H9"/>
    <mergeCell ref="A10:H10"/>
    <mergeCell ref="A12:A14"/>
    <mergeCell ref="B12:F1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об.объем</vt:lpstr>
      <vt:lpstr>прил.2</vt:lpstr>
      <vt:lpstr>прил. 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2022-06-29T09:26:08Z</dcterms:modified>
</cp:coreProperties>
</file>