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758" activeTab="11"/>
  </bookViews>
  <sheets>
    <sheet name="прил.2" sheetId="11" r:id="rId1"/>
    <sheet name="прил. 3" sheetId="12" r:id="rId2"/>
    <sheet name="прил. 4" sheetId="13" r:id="rId3"/>
    <sheet name="прил. 5" sheetId="14" r:id="rId4"/>
    <sheet name="прил. 6" sheetId="15" r:id="rId5"/>
    <sheet name="прил. 7" sheetId="16" r:id="rId6"/>
    <sheet name="прил. 8" sheetId="17" r:id="rId7"/>
    <sheet name="прил.9" sheetId="18" r:id="rId8"/>
    <sheet name="прил.10" sheetId="19" r:id="rId9"/>
    <sheet name="прил.11" sheetId="20" r:id="rId10"/>
    <sheet name="прил.12" sheetId="21" r:id="rId11"/>
    <sheet name="прил.13" sheetId="22" r:id="rId12"/>
  </sheets>
  <definedNames>
    <definedName name="_xlnm.Print_Area" localSheetId="3">'прил. 5'!$A$1:$H$123</definedName>
  </definedNames>
  <calcPr calcId="162913"/>
</workbook>
</file>

<file path=xl/calcChain.xml><?xml version="1.0" encoding="utf-8"?>
<calcChain xmlns="http://schemas.openxmlformats.org/spreadsheetml/2006/main">
  <c r="H121" i="14" l="1"/>
  <c r="G121" i="14"/>
  <c r="H41" i="14"/>
  <c r="G41" i="14"/>
  <c r="G119" i="13"/>
  <c r="G97" i="13"/>
  <c r="G40" i="13"/>
  <c r="G119" i="12"/>
  <c r="F119" i="12"/>
  <c r="G41" i="12"/>
  <c r="F41" i="12"/>
  <c r="F55" i="12"/>
  <c r="F121" i="11"/>
  <c r="F41" i="11"/>
  <c r="D15" i="20"/>
  <c r="C15" i="20"/>
  <c r="G34" i="14"/>
  <c r="G33" i="14" s="1"/>
  <c r="H34" i="14"/>
  <c r="H33" i="14" s="1"/>
  <c r="G28" i="13"/>
  <c r="G33" i="13"/>
  <c r="G32" i="13" s="1"/>
  <c r="F29" i="12"/>
  <c r="G29" i="12"/>
  <c r="F34" i="12"/>
  <c r="G34" i="12"/>
  <c r="F29" i="11"/>
  <c r="F34" i="11"/>
  <c r="F33" i="11" s="1"/>
  <c r="H109" i="14"/>
  <c r="H55" i="14"/>
  <c r="G55" i="14"/>
  <c r="G107" i="13"/>
  <c r="H87" i="14"/>
  <c r="G87" i="14"/>
  <c r="G93" i="14"/>
  <c r="H94" i="14"/>
  <c r="G101" i="14"/>
  <c r="H101" i="14"/>
  <c r="G99" i="14"/>
  <c r="H99" i="14"/>
  <c r="H91" i="14"/>
  <c r="H90" i="14" s="1"/>
  <c r="H89" i="14" s="1"/>
  <c r="G91" i="14"/>
  <c r="G90" i="14" s="1"/>
  <c r="G89" i="14" s="1"/>
  <c r="G99" i="13"/>
  <c r="G88" i="12"/>
  <c r="G115" i="12"/>
  <c r="G121" i="12"/>
  <c r="F121" i="12"/>
  <c r="G55" i="12"/>
  <c r="G109" i="12"/>
  <c r="F109" i="12"/>
  <c r="G101" i="12"/>
  <c r="F101" i="12"/>
  <c r="G99" i="12"/>
  <c r="F99" i="12"/>
  <c r="G94" i="12"/>
  <c r="F94" i="12"/>
  <c r="F93" i="11" l="1"/>
  <c r="F105" i="11"/>
  <c r="F109" i="11"/>
  <c r="F51" i="11"/>
  <c r="H115" i="14" l="1"/>
  <c r="H107" i="14"/>
  <c r="G95" i="13"/>
  <c r="G89" i="13"/>
  <c r="G88" i="13" s="1"/>
  <c r="G87" i="13" s="1"/>
  <c r="G86" i="13" s="1"/>
  <c r="G91" i="12"/>
  <c r="G90" i="12" s="1"/>
  <c r="G89" i="12" s="1"/>
  <c r="F91" i="12"/>
  <c r="F90" i="12" s="1"/>
  <c r="F89" i="12" s="1"/>
  <c r="F88" i="12"/>
  <c r="F15" i="12"/>
  <c r="F99" i="11" l="1"/>
  <c r="F101" i="11"/>
  <c r="F97" i="11"/>
  <c r="F88" i="11"/>
  <c r="F91" i="11"/>
  <c r="F90" i="11" s="1"/>
  <c r="F89" i="11" s="1"/>
  <c r="F55" i="11"/>
  <c r="F87" i="11" l="1"/>
  <c r="H120" i="14"/>
  <c r="H118" i="14" s="1"/>
  <c r="H117" i="14" s="1"/>
  <c r="G120" i="14"/>
  <c r="G119" i="14" s="1"/>
  <c r="G118" i="14" s="1"/>
  <c r="G117" i="14" s="1"/>
  <c r="H114" i="14"/>
  <c r="H113" i="14" s="1"/>
  <c r="H112" i="14" s="1"/>
  <c r="H111" i="14" s="1"/>
  <c r="G115" i="14"/>
  <c r="G114" i="14" s="1"/>
  <c r="G113" i="14" s="1"/>
  <c r="G112" i="14" s="1"/>
  <c r="G111" i="14" s="1"/>
  <c r="H106" i="14"/>
  <c r="G107" i="14"/>
  <c r="G106" i="14" s="1"/>
  <c r="G105" i="14" s="1"/>
  <c r="H97" i="14"/>
  <c r="H96" i="14" s="1"/>
  <c r="H95" i="14" s="1"/>
  <c r="G97" i="14"/>
  <c r="G96" i="14" s="1"/>
  <c r="G95" i="14" s="1"/>
  <c r="G94" i="14" s="1"/>
  <c r="H85" i="14"/>
  <c r="H84" i="14" s="1"/>
  <c r="H83" i="14" s="1"/>
  <c r="H82" i="14" s="1"/>
  <c r="G85" i="14"/>
  <c r="G84" i="14" s="1"/>
  <c r="G83" i="14" s="1"/>
  <c r="G82" i="14" s="1"/>
  <c r="H80" i="14"/>
  <c r="H79" i="14" s="1"/>
  <c r="H78" i="14" s="1"/>
  <c r="G80" i="14"/>
  <c r="G79" i="14" s="1"/>
  <c r="G78" i="14" s="1"/>
  <c r="H76" i="14"/>
  <c r="H75" i="14" s="1"/>
  <c r="H74" i="14" s="1"/>
  <c r="G76" i="14"/>
  <c r="G75" i="14" s="1"/>
  <c r="G74" i="14" s="1"/>
  <c r="H69" i="14"/>
  <c r="H68" i="14" s="1"/>
  <c r="G69" i="14"/>
  <c r="G68" i="14" s="1"/>
  <c r="H67" i="14"/>
  <c r="H66" i="14" s="1"/>
  <c r="G67" i="14"/>
  <c r="G66" i="14" s="1"/>
  <c r="H65" i="14"/>
  <c r="G65" i="14"/>
  <c r="H62" i="14"/>
  <c r="H61" i="14" s="1"/>
  <c r="G62" i="14"/>
  <c r="G61" i="14" s="1"/>
  <c r="H53" i="14"/>
  <c r="H52" i="14" s="1"/>
  <c r="H51" i="14" s="1"/>
  <c r="G53" i="14"/>
  <c r="G52" i="14" s="1"/>
  <c r="G51" i="14" s="1"/>
  <c r="H48" i="14"/>
  <c r="H47" i="14" s="1"/>
  <c r="H46" i="14" s="1"/>
  <c r="G48" i="14"/>
  <c r="G47" i="14" s="1"/>
  <c r="G46" i="14" s="1"/>
  <c r="H44" i="14"/>
  <c r="G44" i="14"/>
  <c r="H43" i="14"/>
  <c r="H42" i="14" s="1"/>
  <c r="G43" i="14"/>
  <c r="G42" i="14" s="1"/>
  <c r="H39" i="14"/>
  <c r="H38" i="14" s="1"/>
  <c r="H37" i="14" s="1"/>
  <c r="H36" i="14" s="1"/>
  <c r="G39" i="14"/>
  <c r="G38" i="14" s="1"/>
  <c r="G37" i="14" s="1"/>
  <c r="G36" i="14" s="1"/>
  <c r="H29" i="14"/>
  <c r="H28" i="14" s="1"/>
  <c r="H27" i="14" s="1"/>
  <c r="H26" i="14" s="1"/>
  <c r="G29" i="14"/>
  <c r="G28" i="14" s="1"/>
  <c r="G27" i="14" s="1"/>
  <c r="G26" i="14" s="1"/>
  <c r="H24" i="14"/>
  <c r="H23" i="14" s="1"/>
  <c r="H22" i="14" s="1"/>
  <c r="G24" i="14"/>
  <c r="G23" i="14" s="1"/>
  <c r="G22" i="14" s="1"/>
  <c r="G21" i="14" s="1"/>
  <c r="H19" i="14"/>
  <c r="H18" i="14" s="1"/>
  <c r="H17" i="14" s="1"/>
  <c r="H16" i="14" s="1"/>
  <c r="G19" i="14"/>
  <c r="G18" i="14" s="1"/>
  <c r="G17" i="14" s="1"/>
  <c r="G16" i="14" s="1"/>
  <c r="G118" i="13"/>
  <c r="G117" i="13" s="1"/>
  <c r="G116" i="13" s="1"/>
  <c r="G113" i="13"/>
  <c r="G112" i="13" s="1"/>
  <c r="G111" i="13" s="1"/>
  <c r="G110" i="13" s="1"/>
  <c r="G109" i="13" s="1"/>
  <c r="G105" i="13"/>
  <c r="G104" i="13" s="1"/>
  <c r="G103" i="13" s="1"/>
  <c r="G94" i="13"/>
  <c r="G93" i="13" s="1"/>
  <c r="G92" i="13" s="1"/>
  <c r="G83" i="13"/>
  <c r="G82" i="13" s="1"/>
  <c r="G81" i="13" s="1"/>
  <c r="G80" i="13" s="1"/>
  <c r="G78" i="13"/>
  <c r="G77" i="13" s="1"/>
  <c r="G76" i="13" s="1"/>
  <c r="G74" i="13"/>
  <c r="G73" i="13" s="1"/>
  <c r="G72" i="13" s="1"/>
  <c r="G67" i="13"/>
  <c r="G66" i="13" s="1"/>
  <c r="G65" i="13"/>
  <c r="G64" i="13" s="1"/>
  <c r="G63" i="13"/>
  <c r="G60" i="13"/>
  <c r="G59" i="13" s="1"/>
  <c r="G52" i="13"/>
  <c r="G51" i="13" s="1"/>
  <c r="G50" i="13" s="1"/>
  <c r="G47" i="13"/>
  <c r="G46" i="13" s="1"/>
  <c r="G45" i="13" s="1"/>
  <c r="G43" i="13"/>
  <c r="G42" i="13"/>
  <c r="G41" i="13" s="1"/>
  <c r="G38" i="13"/>
  <c r="G37" i="13" s="1"/>
  <c r="G36" i="13" s="1"/>
  <c r="G35" i="13" s="1"/>
  <c r="G27" i="13"/>
  <c r="G26" i="13" s="1"/>
  <c r="G25" i="13" s="1"/>
  <c r="G23" i="13"/>
  <c r="G22" i="13" s="1"/>
  <c r="G21" i="13" s="1"/>
  <c r="G20" i="13" s="1"/>
  <c r="G18" i="13"/>
  <c r="G17" i="13" s="1"/>
  <c r="G16" i="13" s="1"/>
  <c r="G15" i="13" s="1"/>
  <c r="G97" i="12"/>
  <c r="G96" i="12" s="1"/>
  <c r="G95" i="12" s="1"/>
  <c r="G87" i="12" s="1"/>
  <c r="F97" i="12"/>
  <c r="F87" i="12" s="1"/>
  <c r="G120" i="12"/>
  <c r="G118" i="12" s="1"/>
  <c r="G117" i="12" s="1"/>
  <c r="G114" i="12"/>
  <c r="G113" i="12" s="1"/>
  <c r="G112" i="12" s="1"/>
  <c r="G111" i="12" s="1"/>
  <c r="G107" i="12"/>
  <c r="G106" i="12" s="1"/>
  <c r="G105" i="12" s="1"/>
  <c r="G85" i="12"/>
  <c r="G84" i="12" s="1"/>
  <c r="G83" i="12" s="1"/>
  <c r="G82" i="12" s="1"/>
  <c r="G80" i="12"/>
  <c r="G79" i="12" s="1"/>
  <c r="G78" i="12" s="1"/>
  <c r="G76" i="12"/>
  <c r="G75" i="12" s="1"/>
  <c r="G74" i="12" s="1"/>
  <c r="G69" i="12"/>
  <c r="G68" i="12" s="1"/>
  <c r="G67" i="12"/>
  <c r="G66" i="12" s="1"/>
  <c r="G65" i="12"/>
  <c r="G62" i="12"/>
  <c r="G61" i="12" s="1"/>
  <c r="G53" i="12"/>
  <c r="G52" i="12" s="1"/>
  <c r="G51" i="12" s="1"/>
  <c r="G48" i="12"/>
  <c r="G47" i="12" s="1"/>
  <c r="G46" i="12" s="1"/>
  <c r="G44" i="12"/>
  <c r="G43" i="12"/>
  <c r="G42" i="12" s="1"/>
  <c r="G39" i="12"/>
  <c r="G38" i="12" s="1"/>
  <c r="G37" i="12" s="1"/>
  <c r="G36" i="12" s="1"/>
  <c r="G28" i="12"/>
  <c r="G24" i="12"/>
  <c r="G23" i="12" s="1"/>
  <c r="G22" i="12" s="1"/>
  <c r="G21" i="12" s="1"/>
  <c r="G19" i="12"/>
  <c r="G18" i="12" s="1"/>
  <c r="G17" i="12" s="1"/>
  <c r="G16" i="12" s="1"/>
  <c r="F120" i="12"/>
  <c r="F118" i="12" s="1"/>
  <c r="F117" i="12" s="1"/>
  <c r="F115" i="12"/>
  <c r="F114" i="12" s="1"/>
  <c r="F113" i="12" s="1"/>
  <c r="F112" i="12" s="1"/>
  <c r="F111" i="12" s="1"/>
  <c r="F107" i="12"/>
  <c r="F106" i="12" s="1"/>
  <c r="F105" i="12" s="1"/>
  <c r="F85" i="12"/>
  <c r="F84" i="12" s="1"/>
  <c r="F83" i="12" s="1"/>
  <c r="F82" i="12" s="1"/>
  <c r="F80" i="12"/>
  <c r="F79" i="12" s="1"/>
  <c r="F78" i="12" s="1"/>
  <c r="F76" i="12"/>
  <c r="F75" i="12" s="1"/>
  <c r="F74" i="12" s="1"/>
  <c r="F69" i="12"/>
  <c r="F68" i="12" s="1"/>
  <c r="F67" i="12"/>
  <c r="F66" i="12" s="1"/>
  <c r="F65" i="12"/>
  <c r="F62" i="12"/>
  <c r="F61" i="12" s="1"/>
  <c r="F53" i="12"/>
  <c r="F52" i="12" s="1"/>
  <c r="F51" i="12" s="1"/>
  <c r="F48" i="12"/>
  <c r="F47" i="12" s="1"/>
  <c r="F46" i="12" s="1"/>
  <c r="F44" i="12"/>
  <c r="F43" i="12"/>
  <c r="F42" i="12" s="1"/>
  <c r="F39" i="12"/>
  <c r="F38" i="12" s="1"/>
  <c r="F37" i="12" s="1"/>
  <c r="F36" i="12" s="1"/>
  <c r="F28" i="12"/>
  <c r="F24" i="12"/>
  <c r="F23" i="12" s="1"/>
  <c r="F22" i="12" s="1"/>
  <c r="F21" i="12" s="1"/>
  <c r="F19" i="12"/>
  <c r="F18" i="12" s="1"/>
  <c r="F17" i="12" s="1"/>
  <c r="F16" i="12" s="1"/>
  <c r="G27" i="12" l="1"/>
  <c r="G26" i="12" s="1"/>
  <c r="G15" i="12" s="1"/>
  <c r="F27" i="12"/>
  <c r="F26" i="12" s="1"/>
  <c r="H105" i="14"/>
  <c r="H104" i="14" s="1"/>
  <c r="H103" i="14" s="1"/>
  <c r="G14" i="13"/>
  <c r="H15" i="14"/>
  <c r="H73" i="14"/>
  <c r="H72" i="14" s="1"/>
  <c r="H71" i="14" s="1"/>
  <c r="G104" i="14"/>
  <c r="G103" i="14" s="1"/>
  <c r="H93" i="14"/>
  <c r="G73" i="14"/>
  <c r="G72" i="14" s="1"/>
  <c r="G71" i="14" s="1"/>
  <c r="G15" i="14"/>
  <c r="G115" i="13"/>
  <c r="G91" i="13"/>
  <c r="G85" i="13" s="1"/>
  <c r="F96" i="12"/>
  <c r="F95" i="12" s="1"/>
  <c r="F93" i="12" s="1"/>
  <c r="F73" i="12"/>
  <c r="F72" i="12" s="1"/>
  <c r="F71" i="12" s="1"/>
  <c r="H60" i="14"/>
  <c r="H59" i="14"/>
  <c r="H58" i="14" s="1"/>
  <c r="H57" i="14" s="1"/>
  <c r="G102" i="13"/>
  <c r="G101" i="13" s="1"/>
  <c r="G60" i="14"/>
  <c r="G59" i="14"/>
  <c r="G58" i="14" s="1"/>
  <c r="G57" i="14" s="1"/>
  <c r="G71" i="13"/>
  <c r="G70" i="13" s="1"/>
  <c r="G69" i="13" s="1"/>
  <c r="G58" i="13"/>
  <c r="G57" i="13"/>
  <c r="G56" i="13" s="1"/>
  <c r="G55" i="13" s="1"/>
  <c r="G73" i="12"/>
  <c r="G72" i="12" s="1"/>
  <c r="G71" i="12" s="1"/>
  <c r="G93" i="12"/>
  <c r="F104" i="12"/>
  <c r="F103" i="12" s="1"/>
  <c r="G104" i="12"/>
  <c r="G103" i="12" s="1"/>
  <c r="G59" i="12"/>
  <c r="G58" i="12" s="1"/>
  <c r="G57" i="12" s="1"/>
  <c r="G60" i="12"/>
  <c r="F60" i="12"/>
  <c r="F59" i="12"/>
  <c r="F58" i="12" s="1"/>
  <c r="F57" i="12" s="1"/>
  <c r="G121" i="13" l="1"/>
  <c r="G123" i="14"/>
  <c r="H123" i="14"/>
  <c r="F123" i="12"/>
  <c r="G123" i="12"/>
  <c r="F43" i="11"/>
  <c r="F42" i="11" s="1"/>
  <c r="F44" i="11"/>
  <c r="F69" i="11" l="1"/>
  <c r="F68" i="11" s="1"/>
  <c r="F67" i="11"/>
  <c r="F66" i="11" s="1"/>
  <c r="F65" i="11"/>
  <c r="F53" i="11"/>
  <c r="F52" i="11" s="1"/>
  <c r="F49" i="11"/>
  <c r="F48" i="11" s="1"/>
  <c r="F47" i="11" s="1"/>
  <c r="C16" i="19" l="1"/>
  <c r="F107" i="11" l="1"/>
  <c r="F106" i="11" s="1"/>
  <c r="F120" i="11"/>
  <c r="F119" i="11" s="1"/>
  <c r="F118" i="11" s="1"/>
  <c r="F117" i="11" s="1"/>
  <c r="F115" i="11"/>
  <c r="F114" i="11" s="1"/>
  <c r="F113" i="11" s="1"/>
  <c r="F112" i="11" s="1"/>
  <c r="F111" i="11" s="1"/>
  <c r="F96" i="11"/>
  <c r="F95" i="11" s="1"/>
  <c r="F94" i="11" s="1"/>
  <c r="F85" i="11"/>
  <c r="F84" i="11" s="1"/>
  <c r="F83" i="11" s="1"/>
  <c r="F82" i="11" s="1"/>
  <c r="F80" i="11"/>
  <c r="F79" i="11" s="1"/>
  <c r="F78" i="11" s="1"/>
  <c r="F76" i="11"/>
  <c r="F75" i="11" s="1"/>
  <c r="F74" i="11" s="1"/>
  <c r="F62" i="11"/>
  <c r="F61" i="11" s="1"/>
  <c r="F59" i="11" s="1"/>
  <c r="F39" i="11"/>
  <c r="F38" i="11" s="1"/>
  <c r="F37" i="11" s="1"/>
  <c r="F36" i="11" s="1"/>
  <c r="F28" i="11"/>
  <c r="F24" i="11"/>
  <c r="F23" i="11" s="1"/>
  <c r="F22" i="11" s="1"/>
  <c r="F21" i="11" s="1"/>
  <c r="F19" i="11"/>
  <c r="F18" i="11" s="1"/>
  <c r="F17" i="11" s="1"/>
  <c r="F16" i="11" s="1"/>
  <c r="F27" i="11" l="1"/>
  <c r="F26" i="11" s="1"/>
  <c r="F15" i="11" s="1"/>
  <c r="F104" i="11"/>
  <c r="F103" i="11" s="1"/>
  <c r="F58" i="11"/>
  <c r="F57" i="11" s="1"/>
  <c r="F73" i="11"/>
  <c r="F72" i="11" s="1"/>
  <c r="F71" i="11" s="1"/>
  <c r="F60" i="11"/>
  <c r="F123" i="11" l="1"/>
</calcChain>
</file>

<file path=xl/sharedStrings.xml><?xml version="1.0" encoding="utf-8"?>
<sst xmlns="http://schemas.openxmlformats.org/spreadsheetml/2006/main" count="1634" uniqueCount="181">
  <si>
    <t>к решению Совета депутатов Худайбердинского сельского поселения</t>
  </si>
  <si>
    <t xml:space="preserve"> «О бюджете Худайбердинского сельского поселения 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</si>
  <si>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</si>
  <si>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</si>
  <si>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</si>
  <si>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</si>
  <si>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</si>
  <si>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</si>
  <si>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Группа видов расхода</t>
  </si>
  <si>
    <t>Администрация Худайбердинского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</si>
  <si>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</si>
  <si>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</si>
  <si>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</si>
  <si>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</si>
  <si>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</si>
  <si>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</si>
  <si>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</si>
  <si>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Финансовое обеспечение выполнения функций муниципальными органами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</si>
  <si>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</si>
  <si>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</si>
  <si>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</si>
  <si>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</si>
  <si>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Реализация переданных государственных  на 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</si>
  <si>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</si>
  <si>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</si>
  <si>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Иные расходы на реализацию отраслевых мероприятий</t>
  </si>
  <si>
    <t>Другие вопросы в области национальной экономики</t>
  </si>
  <si>
    <t>Иные межбюджетные трансферты местным бюджетам</t>
  </si>
  <si>
    <t>Мероприятия в сфере малого предпринимательства</t>
  </si>
  <si>
    <t>Межбюджетные трансферты</t>
  </si>
  <si>
    <t>Жилищно-коммунальное хозяйство</t>
  </si>
  <si>
    <t>Благоустройство</t>
  </si>
  <si>
    <t>Уличное освещение</t>
  </si>
  <si>
    <t>Культура, кинематография</t>
  </si>
  <si>
    <t>Культура</t>
  </si>
  <si>
    <t>Финансовое обеспечение муниципального задания на оказание муниципальных услуг (выполнение работ)</t>
  </si>
  <si>
    <t xml:space="preserve">Учреждения культуры 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</si>
  <si>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</si>
  <si>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</si>
  <si>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</si>
  <si>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</si>
  <si>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Социальное обеспечение и иные выплаты населению</t>
  </si>
  <si>
    <t>Физическая культура и спорт</t>
  </si>
  <si>
    <t>Массовый спорт</t>
  </si>
  <si>
    <t>Мероприятия в сфере физической культуры и спорта</t>
  </si>
  <si>
    <t>ВСЕГО РАСХОДОВ</t>
  </si>
  <si>
    <t>Приложение 6</t>
  </si>
  <si>
    <t>Ведомственная структура</t>
  </si>
  <si>
    <t>ведомство</t>
  </si>
  <si>
    <t xml:space="preserve">                                                                                                                                       </t>
  </si>
  <si>
    <t>01</t>
  </si>
  <si>
    <t>00</t>
  </si>
  <si>
    <t>02</t>
  </si>
  <si>
    <t>03</t>
  </si>
  <si>
    <t>04</t>
  </si>
  <si>
    <t>06</t>
  </si>
  <si>
    <t>09</t>
  </si>
  <si>
    <t>12</t>
  </si>
  <si>
    <t>05</t>
  </si>
  <si>
    <t>08</t>
  </si>
  <si>
    <t>0500746001</t>
  </si>
  <si>
    <t>0500700000</t>
  </si>
  <si>
    <t>0201044030</t>
  </si>
  <si>
    <t>0201000000</t>
  </si>
  <si>
    <t>0200000000</t>
  </si>
  <si>
    <t>0300745120</t>
  </si>
  <si>
    <t>0300700000</t>
  </si>
  <si>
    <t>0300000000</t>
  </si>
  <si>
    <t>000</t>
  </si>
  <si>
    <t>200</t>
  </si>
  <si>
    <t>мероприятия по благоустройству</t>
  </si>
  <si>
    <t>800</t>
  </si>
  <si>
    <t>иные бюджетные ассигнования</t>
  </si>
  <si>
    <t>Муниципальная программы Аргаяшского муниципального района "Развитие дорожного хозяйства в  Аргаяшском муниципальном  районе на 2017-2019 годы"</t>
  </si>
  <si>
    <r>
      <t xml:space="preserve">                                                                 </t>
    </r>
    <r>
      <rPr>
        <sz val="11"/>
        <color theme="1"/>
        <rFont val="Times New Roman"/>
        <family val="1"/>
        <charset val="204"/>
      </rPr>
      <t>(тыс. руб.)</t>
    </r>
  </si>
  <si>
    <t>Приложение 4</t>
  </si>
  <si>
    <t>100</t>
  </si>
  <si>
    <t>5110743151</t>
  </si>
  <si>
    <t>5110700000</t>
  </si>
  <si>
    <t>5110000000</t>
  </si>
  <si>
    <t>5100000000</t>
  </si>
  <si>
    <t>Приложение 2</t>
  </si>
  <si>
    <t xml:space="preserve"> «О бюджете Худайбердинского сельского поселения</t>
  </si>
  <si>
    <t>Код бюджетной классификации Российской Федерации</t>
  </si>
  <si>
    <t>Приложение 3</t>
  </si>
  <si>
    <t>Приложение 8</t>
  </si>
  <si>
    <t>Приложение 9</t>
  </si>
  <si>
    <t>Приложение 10</t>
  </si>
  <si>
    <t>Приложение 11</t>
  </si>
  <si>
    <t>Приложение 12</t>
  </si>
  <si>
    <t>(тыс. рублей)</t>
  </si>
  <si>
    <t>№п/п</t>
  </si>
  <si>
    <t>Наименование передаваемого полномочия</t>
  </si>
  <si>
    <t>Сумма расходов</t>
  </si>
  <si>
    <t>Создание условий для развития малого предпринимательства</t>
  </si>
  <si>
    <t>Итого</t>
  </si>
  <si>
    <t>Приложение 13</t>
  </si>
  <si>
    <t>Источники</t>
  </si>
  <si>
    <t>внутреннего финансирования дефицита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</si>
  <si>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</si>
  <si>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</si>
  <si>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</si>
  <si>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0500746000</t>
  </si>
  <si>
    <t>0000000000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</si>
  <si>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</si>
  <si>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</si>
  <si>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Приложение 5</t>
  </si>
  <si>
    <t>500</t>
  </si>
  <si>
    <t>Муниципальная целевая программа «Развитие культуры в сфере обеспечения досуга населения Худайбердинского сельского поселения на период 2019 -2021 г.г.»</t>
  </si>
  <si>
    <t>Пенсии за выслугу лет  муниципальным служащим Худайбердинского сельского поселения в соответствии с решением Совета депутатов   Худайбердинского сельского поселения от 29.04.2011 № 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Худайбердинского сельского поселения. Пенсии за выслугу лет  выборным лицам Худайбердинского сельского поселения в соответствии с решением Совета депутатов   Худайбердинского сельского поселения от 29.11.2017 № 32 «Об утверждении Положения об условиях, порядке  назначении, перерасчете и выплаты ежемесячной доплаты к страховой пенсии выбрным лицам, осуществляющим свои полномочия на постоянной основе в органах местного самоуправления Худайбердинского сельского поселения</t>
  </si>
  <si>
    <t>Муниципальная целевая программа «Развитие физической культуры и спорта Худайбердинского сельского поселения на период 2019 -2021 г.г.»</t>
  </si>
  <si>
    <t>Осуществление внутреннего муниципального фиансового контроля</t>
  </si>
  <si>
    <t>Приложение 7</t>
  </si>
  <si>
    <t xml:space="preserve">Внутренний муниципальный финансовый контроль  по проведению анализа внутреннего финансового контроля и внутреннего финансового аудита </t>
  </si>
  <si>
    <t xml:space="preserve">Государственная программа Челябинской области "Обеспечение общественного порядка и противодействие преступности в Челябинской области" </t>
  </si>
  <si>
    <t>Другие общегосударственные вопросы</t>
  </si>
  <si>
    <t>13</t>
  </si>
  <si>
    <t>Другие мероприятия по реализации муниципальных функций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</si>
  <si>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</si>
  <si>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</si>
  <si>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</si>
  <si>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Содержание и обслуживание имущества казны сельского поселения</t>
  </si>
  <si>
    <t>Подпрограмма «Организация деятельности государственных органов и граждан в обеспечении общественной безопасности»</t>
  </si>
  <si>
    <t>Подпрограмма "Содержание автомобильных дорог общего пользования местного значения в границах  населенных пунктов поселений"</t>
  </si>
  <si>
    <t>Содержание автомобильных дорог общего пользования местного значения в границах  населенных пунктов поселений</t>
  </si>
  <si>
    <t>5130700000</t>
  </si>
  <si>
    <t>5130743153</t>
  </si>
  <si>
    <t>5130000000</t>
  </si>
  <si>
    <t xml:space="preserve">Муниципальная целевая программа «Благоустройство населенных пунктов Худайбердинского сельского поселения.» </t>
  </si>
  <si>
    <t>Муниципальная целевая программа «Развитие культуры в сфере обеспечения досуга населения Худайбердинского сельского поселения.»</t>
  </si>
  <si>
    <t>Муниципальная целевая программа «Развитие физической культуры и спорта Худайбердинского сельского поселения»</t>
  </si>
  <si>
    <t>Мероприятия по обеспечению противопожарной безопасности</t>
  </si>
  <si>
    <t>Подпрограмма "Содержаниеавтомобильных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</si>
  <si>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</si>
  <si>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Муниципальная целевая программа «Благоустройство населенных пунктов Худайбердинского сельского поселения» </t>
  </si>
  <si>
    <t>Программа муниципальных гарантий бюджета Худайбердинского</t>
  </si>
  <si>
    <t>Программа муниципальных гарантий бюджета Худайбердинского сельского</t>
  </si>
  <si>
    <r>
      <t xml:space="preserve">                                                                 </t>
    </r>
    <r>
      <rPr>
        <sz val="12"/>
        <color theme="1"/>
        <rFont val="Times New Roman"/>
        <family val="1"/>
        <charset val="204"/>
      </rPr>
      <t>(тыс. руб.)</t>
    </r>
  </si>
  <si>
    <t>Обеспечение проживающих в поселении и нуждающих в жилых помещениях малоимущих граждан жилыми помещениями организация строительства и содержания муниципального жилого фонда, создание условий для жилищного строительства, а также иных полномочий</t>
  </si>
  <si>
    <t>иные межбюджетные транферты</t>
  </si>
  <si>
    <t>Муниципальная программы Аргаяшского муниципального района "Развитие дорожного хозяйства в  Аргаяшском муниципальном  районе на 2020-2023 годы"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</si>
  <si>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</si>
  <si>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Коммунальное хозяйство</t>
  </si>
  <si>
    <t>Организация сбора и вывоза бытовых отходов и мусора</t>
  </si>
  <si>
    <t>Организация и содержание мест захоронения</t>
  </si>
  <si>
    <t xml:space="preserve">Иные межбюджетные трансферты </t>
  </si>
  <si>
    <t>9900743501</t>
  </si>
  <si>
    <t>9900700000</t>
  </si>
  <si>
    <t>9900743511</t>
  </si>
  <si>
    <t>9900746002</t>
  </si>
  <si>
    <t>9900746004</t>
  </si>
  <si>
    <t>9900000000</t>
  </si>
  <si>
    <t>542</t>
  </si>
  <si>
    <t>9900746001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</si>
  <si>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</t>
  </si>
  <si>
    <t>0200744030</t>
  </si>
  <si>
    <t>0200700000</t>
  </si>
  <si>
    <t>Сумма 2025 год</t>
  </si>
  <si>
    <t>Сумма расходов 2025 год</t>
  </si>
  <si>
    <t>Программа муниципальных внутренних и внешних заимствований бюджета</t>
  </si>
  <si>
    <t>на 2024 год и на плановый период 2025 и 2026 годов»</t>
  </si>
  <si>
    <t>от __________ 2023 года № _______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</si>
  <si>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Худайбердинского сельского поселения на 2024 год</t>
  </si>
  <si>
    <t>Выполнение других обязательств органов местного самоуправления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</si>
  <si>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Худайбердинского сельского поселения на плановый период 2025 и 2026 годов</t>
  </si>
  <si>
    <t>Сумма 2026 год</t>
  </si>
  <si>
    <t>расходов бюджета Худайбердинского сельского поселения на 2024 год</t>
  </si>
  <si>
    <t>расходов бюджета Худайбердинского сельского поселения на плановый период 2025 и 2026 годов</t>
  </si>
  <si>
    <t xml:space="preserve">сельского поселения в валюте Российской Федерации на 2024 год </t>
  </si>
  <si>
    <t>Предоставление муниципальных гарантий  в валюте Российской Федерации на 2024 год не планируется.</t>
  </si>
  <si>
    <t>поселения в валюте Российской Федерации на плановый период 2025 и 2026 годов</t>
  </si>
  <si>
    <t>Предоставление муниципальных гарантий  в валюте Российской Федерации на плановый период 2025 и 2026 годов не планируется.</t>
  </si>
  <si>
    <t>Худайбердинского сельского поселения на 2024 год</t>
  </si>
  <si>
    <t>Муниципальные внутренние и внешние заимствования в 2024 году не планируются.</t>
  </si>
  <si>
    <t>Худайбердинского сельского поселения на плановый период 2025 и 2026 годов</t>
  </si>
  <si>
    <t>Муниципальные внутренние и внешние заимствования в 2025 и 2026 году не планируются.</t>
  </si>
  <si>
    <t xml:space="preserve">Межбюджетные трансферты, предоставляемые бюджету муниципального района из бюджета Худайбердинского сельского поселения на 2024 год </t>
  </si>
  <si>
    <t>Межбюджетные трансферты, предоставляемые бюджету муниципального района из бюджета Худайбердинского сельского поселения на плановый период 2025 и 2026 годов</t>
  </si>
  <si>
    <t>Сумма расходов 2026 год</t>
  </si>
  <si>
    <t xml:space="preserve">бюджета Худайбердинского сельского поселения на 2024 год </t>
  </si>
  <si>
    <t xml:space="preserve">бюджета Худайбердинского сельского поселения на плановый период 2025 и 2026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</si>
</sst>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FFFF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ourier New"/>
      <family val="3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justify"/>
    </xf>
    <xf numFmtId="0" fontId="0" fillId="0" borderId="0" xfId="0" applyFill="1" applyBorder="1"/>
    <xf numFmtId="0" fontId="2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justify"/>
    </xf>
    <xf numFmtId="0" fontId="10" fillId="0" borderId="0" xfId="0" applyFont="1" applyAlignment="1">
      <alignment wrapText="1"/>
    </xf>
    <xf numFmtId="0" fontId="11" fillId="0" borderId="0" xfId="0" applyFont="1"/>
    <xf numFmtId="0" fontId="6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/>
    </xf>
    <xf numFmtId="2" fontId="0" fillId="0" borderId="0" xfId="0" applyNumberFormat="1" applyFill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right" wrapText="1"/>
    </xf>
    <xf numFmtId="2" fontId="12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2" fillId="0" borderId="0" xfId="0" applyFont="1"/>
    <xf numFmtId="0" fontId="13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15" fillId="0" borderId="0" xfId="0" applyFont="1" applyFill="1"/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0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0" fillId="0" borderId="0" xfId="0" applyFont="1" applyFill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topLeftCell="A112" zoomScaleNormal="100" workbookViewId="0">
      <selection activeCell="A46" sqref="A46"/>
    </sheetView>
  </sheetViews>
  <sheetFormatPr defaultRowHeight="15" x14ac:dyDescent="0.25"/>
  <cols>
    <col min="1" max="1" width="48.7109375" style="1" customWidth="1"/>
    <col min="2" max="2" width="4.28515625" style="1" customWidth="1"/>
    <col min="3" max="3" width="3.7109375" style="1" customWidth="1"/>
    <col min="4" max="4" width="12.7109375" style="1" customWidth="1"/>
    <col min="5" max="5" width="4.5703125" style="1" customWidth="1"/>
    <col min="6" max="6" width="9.85546875" style="1" customWidth="1"/>
    <col min="7" max="7" width="6.5703125" style="1" customWidth="1"/>
    <col min="8" max="16384" width="9.140625" style="1"/>
  </cols>
  <sheetData>
    <row r="1" spans="1:7" x14ac:dyDescent="0.25">
      <c r="A1" s="5" t="s">
        <v>49</v>
      </c>
      <c r="B1" s="6"/>
      <c r="C1" s="6"/>
      <c r="D1" s="114" t="s">
        <v>81</v>
      </c>
      <c r="E1" s="114"/>
      <c r="F1" s="114"/>
    </row>
    <row r="2" spans="1:7" x14ac:dyDescent="0.25">
      <c r="A2" s="114" t="s">
        <v>0</v>
      </c>
      <c r="B2" s="114"/>
      <c r="C2" s="114"/>
      <c r="D2" s="114"/>
      <c r="E2" s="114"/>
      <c r="F2" s="114"/>
    </row>
    <row r="3" spans="1:7" x14ac:dyDescent="0.25">
      <c r="A3" s="114" t="s">
        <v>1</v>
      </c>
      <c r="B3" s="114"/>
      <c r="C3" s="114"/>
      <c r="D3" s="114"/>
      <c r="E3" s="114"/>
      <c r="F3" s="114"/>
    </row>
    <row r="4" spans="1:7" x14ac:dyDescent="0.25">
      <c r="A4" s="114" t="s">
        <v>160</v>
      </c>
      <c r="B4" s="114"/>
      <c r="C4" s="114"/>
      <c r="D4" s="114"/>
      <c r="E4" s="114"/>
      <c r="F4" s="114"/>
    </row>
    <row r="5" spans="1:7" x14ac:dyDescent="0.25">
      <c r="A5" s="114" t="s">
        <v>161</v>
      </c>
      <c r="B5" s="114"/>
      <c r="C5" s="114"/>
      <c r="D5" s="114"/>
      <c r="E5" s="114"/>
      <c r="F5" s="114"/>
    </row>
    <row r="6" spans="1:7" ht="9" customHeight="1" x14ac:dyDescent="0.25">
      <c r="A6" s="81"/>
      <c r="B6" s="6"/>
      <c r="C6" s="6"/>
      <c r="D6" s="6"/>
      <c r="E6" s="6"/>
      <c r="F6" s="6"/>
    </row>
    <row r="7" spans="1:7" ht="42" customHeight="1" x14ac:dyDescent="0.25">
      <c r="A7" s="115" t="s">
        <v>162</v>
      </c>
      <c r="B7" s="115"/>
      <c r="C7" s="115"/>
      <c r="D7" s="115"/>
      <c r="E7" s="115"/>
      <c r="F7" s="115"/>
    </row>
    <row r="8" spans="1:7" ht="2.25" customHeight="1" x14ac:dyDescent="0.25">
      <c r="A8" s="116"/>
      <c r="B8" s="116"/>
      <c r="C8" s="116"/>
      <c r="D8" s="116"/>
      <c r="E8" s="116"/>
      <c r="F8" s="116"/>
    </row>
    <row r="9" spans="1:7" ht="15.75" x14ac:dyDescent="0.25">
      <c r="A9" s="117" t="s">
        <v>137</v>
      </c>
      <c r="B9" s="117"/>
      <c r="C9" s="117"/>
      <c r="D9" s="117"/>
      <c r="E9" s="117"/>
      <c r="F9" s="117"/>
    </row>
    <row r="10" spans="1:7" ht="22.5" customHeight="1" x14ac:dyDescent="0.25">
      <c r="A10" s="118" t="s">
        <v>2</v>
      </c>
      <c r="B10" s="121" t="s">
        <v>3</v>
      </c>
      <c r="C10" s="121"/>
      <c r="D10" s="121"/>
      <c r="E10" s="121"/>
      <c r="F10" s="122" t="s">
        <v>4</v>
      </c>
      <c r="G10" s="2"/>
    </row>
    <row r="11" spans="1:7" ht="6.75" customHeight="1" x14ac:dyDescent="0.25">
      <c r="A11" s="119"/>
      <c r="B11" s="121"/>
      <c r="C11" s="121"/>
      <c r="D11" s="121"/>
      <c r="E11" s="121"/>
      <c r="F11" s="122"/>
      <c r="G11" s="2"/>
    </row>
    <row r="12" spans="1:7" ht="114.75" customHeight="1" x14ac:dyDescent="0.25">
      <c r="A12" s="120"/>
      <c r="B12" s="7" t="s">
        <v>5</v>
      </c>
      <c r="C12" s="7" t="s">
        <v>6</v>
      </c>
      <c r="D12" s="7" t="s">
        <v>7</v>
      </c>
      <c r="E12" s="7" t="s">
        <v>8</v>
      </c>
      <c r="F12" s="122"/>
      <c r="G12" s="2"/>
    </row>
    <row r="13" spans="1:7" x14ac:dyDescent="0.25">
      <c r="A13" s="80">
        <v>1</v>
      </c>
      <c r="B13" s="80">
        <v>2</v>
      </c>
      <c r="C13" s="80">
        <v>3</v>
      </c>
      <c r="D13" s="80">
        <v>4</v>
      </c>
      <c r="E13" s="80">
        <v>5</v>
      </c>
      <c r="F13" s="8">
        <v>6</v>
      </c>
      <c r="G13" s="2"/>
    </row>
    <row r="14" spans="1:7" ht="29.25" x14ac:dyDescent="0.25">
      <c r="A14" s="9" t="s">
        <v>9</v>
      </c>
      <c r="B14" s="10"/>
      <c r="C14" s="10"/>
      <c r="D14" s="10"/>
      <c r="E14" s="11"/>
      <c r="F14" s="21"/>
      <c r="G14" s="2"/>
    </row>
    <row r="15" spans="1:7" x14ac:dyDescent="0.25">
      <c r="A15" s="12" t="s">
        <v>10</v>
      </c>
      <c r="B15" s="13" t="s">
        <v>50</v>
      </c>
      <c r="C15" s="13" t="s">
        <v>51</v>
      </c>
      <c r="D15" s="14"/>
      <c r="E15" s="13"/>
      <c r="F15" s="22">
        <f>F16+F21+F26+F36+F41</f>
        <v>2495.4</v>
      </c>
      <c r="G15" s="2"/>
    </row>
    <row r="16" spans="1:7" ht="33" customHeight="1" x14ac:dyDescent="0.25">
      <c r="A16" s="28" t="s">
        <v>11</v>
      </c>
      <c r="B16" s="29" t="s">
        <v>50</v>
      </c>
      <c r="C16" s="29" t="s">
        <v>52</v>
      </c>
      <c r="D16" s="30"/>
      <c r="E16" s="29"/>
      <c r="F16" s="31">
        <f>F17</f>
        <v>352.2</v>
      </c>
      <c r="G16" s="2"/>
    </row>
    <row r="17" spans="1:10" ht="19.5" customHeight="1" x14ac:dyDescent="0.25">
      <c r="A17" s="10" t="s">
        <v>12</v>
      </c>
      <c r="B17" s="19" t="s">
        <v>50</v>
      </c>
      <c r="C17" s="19" t="s">
        <v>52</v>
      </c>
      <c r="D17" s="15">
        <v>9900000000</v>
      </c>
      <c r="E17" s="19"/>
      <c r="F17" s="18">
        <f>F18</f>
        <v>352.2</v>
      </c>
      <c r="G17" s="2"/>
    </row>
    <row r="18" spans="1:10" ht="18" customHeight="1" x14ac:dyDescent="0.25">
      <c r="A18" s="10" t="s">
        <v>13</v>
      </c>
      <c r="B18" s="19" t="s">
        <v>50</v>
      </c>
      <c r="C18" s="19" t="s">
        <v>52</v>
      </c>
      <c r="D18" s="15">
        <v>9900400000</v>
      </c>
      <c r="E18" s="19"/>
      <c r="F18" s="18">
        <f>F19</f>
        <v>352.2</v>
      </c>
      <c r="G18" s="2"/>
    </row>
    <row r="19" spans="1:10" x14ac:dyDescent="0.25">
      <c r="A19" s="10" t="s">
        <v>14</v>
      </c>
      <c r="B19" s="19" t="s">
        <v>50</v>
      </c>
      <c r="C19" s="19" t="s">
        <v>52</v>
      </c>
      <c r="D19" s="15">
        <v>9900420300</v>
      </c>
      <c r="E19" s="19"/>
      <c r="F19" s="18">
        <f>F20</f>
        <v>352.2</v>
      </c>
      <c r="G19" s="2"/>
    </row>
    <row r="20" spans="1:10" ht="78" customHeight="1" x14ac:dyDescent="0.25">
      <c r="A20" s="10" t="s">
        <v>15</v>
      </c>
      <c r="B20" s="19" t="s">
        <v>50</v>
      </c>
      <c r="C20" s="19" t="s">
        <v>52</v>
      </c>
      <c r="D20" s="15">
        <v>9900420300</v>
      </c>
      <c r="E20" s="19">
        <v>100</v>
      </c>
      <c r="F20" s="18">
        <v>352.2</v>
      </c>
      <c r="G20" s="2"/>
    </row>
    <row r="21" spans="1:10" ht="48" customHeight="1" x14ac:dyDescent="0.25">
      <c r="A21" s="28" t="s">
        <v>105</v>
      </c>
      <c r="B21" s="29" t="s">
        <v>50</v>
      </c>
      <c r="C21" s="29" t="s">
        <v>53</v>
      </c>
      <c r="D21" s="30"/>
      <c r="E21" s="29"/>
      <c r="F21" s="31">
        <f>F22</f>
        <v>234</v>
      </c>
      <c r="G21" s="2"/>
    </row>
    <row r="22" spans="1:10" ht="17.25" customHeight="1" x14ac:dyDescent="0.25">
      <c r="A22" s="10" t="s">
        <v>12</v>
      </c>
      <c r="B22" s="19" t="s">
        <v>50</v>
      </c>
      <c r="C22" s="19" t="s">
        <v>53</v>
      </c>
      <c r="D22" s="15">
        <v>9900000000</v>
      </c>
      <c r="E22" s="19"/>
      <c r="F22" s="18">
        <f>F23</f>
        <v>234</v>
      </c>
      <c r="G22" s="2"/>
    </row>
    <row r="23" spans="1:10" ht="18.75" customHeight="1" x14ac:dyDescent="0.25">
      <c r="A23" s="10" t="s">
        <v>13</v>
      </c>
      <c r="B23" s="19" t="s">
        <v>50</v>
      </c>
      <c r="C23" s="19" t="s">
        <v>53</v>
      </c>
      <c r="D23" s="15">
        <v>9900400000</v>
      </c>
      <c r="E23" s="19"/>
      <c r="F23" s="18">
        <f>F24</f>
        <v>234</v>
      </c>
      <c r="G23" s="2"/>
    </row>
    <row r="24" spans="1:10" ht="30" x14ac:dyDescent="0.25">
      <c r="A24" s="10" t="s">
        <v>104</v>
      </c>
      <c r="B24" s="19" t="s">
        <v>50</v>
      </c>
      <c r="C24" s="19" t="s">
        <v>53</v>
      </c>
      <c r="D24" s="15">
        <v>9900421100</v>
      </c>
      <c r="E24" s="19"/>
      <c r="F24" s="18">
        <f>F25</f>
        <v>234</v>
      </c>
      <c r="G24" s="2"/>
    </row>
    <row r="25" spans="1:10" ht="78" customHeight="1" x14ac:dyDescent="0.25">
      <c r="A25" s="10" t="s">
        <v>15</v>
      </c>
      <c r="B25" s="19" t="s">
        <v>50</v>
      </c>
      <c r="C25" s="19" t="s">
        <v>53</v>
      </c>
      <c r="D25" s="15">
        <v>9900421100</v>
      </c>
      <c r="E25" s="19" t="s">
        <v>76</v>
      </c>
      <c r="F25" s="18">
        <v>234</v>
      </c>
      <c r="G25" s="2"/>
    </row>
    <row r="26" spans="1:10" ht="64.5" customHeight="1" x14ac:dyDescent="0.25">
      <c r="A26" s="28" t="s">
        <v>16</v>
      </c>
      <c r="B26" s="29" t="s">
        <v>50</v>
      </c>
      <c r="C26" s="29" t="s">
        <v>54</v>
      </c>
      <c r="D26" s="30"/>
      <c r="E26" s="29"/>
      <c r="F26" s="31">
        <f>F27</f>
        <v>1864.8000000000002</v>
      </c>
      <c r="G26" s="2"/>
    </row>
    <row r="27" spans="1:10" ht="17.25" customHeight="1" x14ac:dyDescent="0.25">
      <c r="A27" s="10" t="s">
        <v>12</v>
      </c>
      <c r="B27" s="29" t="s">
        <v>50</v>
      </c>
      <c r="C27" s="19" t="s">
        <v>54</v>
      </c>
      <c r="D27" s="15">
        <v>9900000000</v>
      </c>
      <c r="E27" s="19"/>
      <c r="F27" s="18">
        <f>F28+F33</f>
        <v>1864.8000000000002</v>
      </c>
      <c r="G27" s="2"/>
    </row>
    <row r="28" spans="1:10" ht="20.25" customHeight="1" x14ac:dyDescent="0.25">
      <c r="A28" s="10" t="s">
        <v>13</v>
      </c>
      <c r="B28" s="29" t="s">
        <v>50</v>
      </c>
      <c r="C28" s="19" t="s">
        <v>54</v>
      </c>
      <c r="D28" s="15">
        <v>9900400000</v>
      </c>
      <c r="E28" s="19"/>
      <c r="F28" s="18">
        <f>F29</f>
        <v>1804.3000000000002</v>
      </c>
      <c r="G28" s="2"/>
    </row>
    <row r="29" spans="1:10" ht="30" x14ac:dyDescent="0.25">
      <c r="A29" s="10" t="s">
        <v>17</v>
      </c>
      <c r="B29" s="29" t="s">
        <v>50</v>
      </c>
      <c r="C29" s="19" t="s">
        <v>54</v>
      </c>
      <c r="D29" s="15">
        <v>9900420430</v>
      </c>
      <c r="E29" s="19"/>
      <c r="F29" s="18">
        <f>F30+F31+F32</f>
        <v>1804.3000000000002</v>
      </c>
      <c r="G29" s="2"/>
    </row>
    <row r="30" spans="1:10" ht="80.25" customHeight="1" x14ac:dyDescent="0.25">
      <c r="A30" s="10" t="s">
        <v>15</v>
      </c>
      <c r="B30" s="29" t="s">
        <v>50</v>
      </c>
      <c r="C30" s="19" t="s">
        <v>54</v>
      </c>
      <c r="D30" s="15">
        <v>9900420430</v>
      </c>
      <c r="E30" s="19">
        <v>100</v>
      </c>
      <c r="F30" s="18">
        <v>1013.1</v>
      </c>
      <c r="G30" s="2"/>
    </row>
    <row r="31" spans="1:10" ht="30" x14ac:dyDescent="0.25">
      <c r="A31" s="10" t="s">
        <v>18</v>
      </c>
      <c r="B31" s="29" t="s">
        <v>50</v>
      </c>
      <c r="C31" s="19" t="s">
        <v>54</v>
      </c>
      <c r="D31" s="15">
        <v>9900420430</v>
      </c>
      <c r="E31" s="19">
        <v>200</v>
      </c>
      <c r="F31" s="18">
        <v>770.2</v>
      </c>
      <c r="G31" s="2"/>
    </row>
    <row r="32" spans="1:10" ht="17.25" customHeight="1" x14ac:dyDescent="0.25">
      <c r="A32" s="10" t="s">
        <v>72</v>
      </c>
      <c r="B32" s="29" t="s">
        <v>50</v>
      </c>
      <c r="C32" s="19" t="s">
        <v>54</v>
      </c>
      <c r="D32" s="15">
        <v>9900420430</v>
      </c>
      <c r="E32" s="19" t="s">
        <v>71</v>
      </c>
      <c r="F32" s="18">
        <v>21</v>
      </c>
      <c r="G32" s="2"/>
      <c r="J32" s="4"/>
    </row>
    <row r="33" spans="1:10" ht="67.5" customHeight="1" x14ac:dyDescent="0.25">
      <c r="A33" s="10" t="s">
        <v>154</v>
      </c>
      <c r="B33" s="19" t="s">
        <v>50</v>
      </c>
      <c r="C33" s="19" t="s">
        <v>54</v>
      </c>
      <c r="D33" s="15">
        <v>9900300000</v>
      </c>
      <c r="E33" s="19"/>
      <c r="F33" s="18">
        <f>F34</f>
        <v>60.5</v>
      </c>
      <c r="G33" s="2"/>
      <c r="J33" s="4"/>
    </row>
    <row r="34" spans="1:10" ht="19.5" customHeight="1" x14ac:dyDescent="0.25">
      <c r="A34" s="10" t="s">
        <v>111</v>
      </c>
      <c r="B34" s="19" t="s">
        <v>50</v>
      </c>
      <c r="C34" s="19" t="s">
        <v>54</v>
      </c>
      <c r="D34" s="15">
        <v>9900321530</v>
      </c>
      <c r="E34" s="19"/>
      <c r="F34" s="18">
        <f>F35</f>
        <v>60.5</v>
      </c>
      <c r="G34" s="2"/>
    </row>
    <row r="35" spans="1:10" x14ac:dyDescent="0.25">
      <c r="A35" s="10" t="s">
        <v>29</v>
      </c>
      <c r="B35" s="19" t="s">
        <v>50</v>
      </c>
      <c r="C35" s="19" t="s">
        <v>54</v>
      </c>
      <c r="D35" s="15">
        <v>9900321530</v>
      </c>
      <c r="E35" s="19" t="s">
        <v>107</v>
      </c>
      <c r="F35" s="18">
        <v>60.5</v>
      </c>
      <c r="G35" s="2"/>
    </row>
    <row r="36" spans="1:10" ht="47.25" customHeight="1" x14ac:dyDescent="0.25">
      <c r="A36" s="28" t="s">
        <v>19</v>
      </c>
      <c r="B36" s="29" t="s">
        <v>50</v>
      </c>
      <c r="C36" s="29" t="s">
        <v>55</v>
      </c>
      <c r="D36" s="30"/>
      <c r="E36" s="29"/>
      <c r="F36" s="31">
        <f>F37</f>
        <v>6</v>
      </c>
      <c r="G36" s="2"/>
    </row>
    <row r="37" spans="1:10" ht="18.75" customHeight="1" x14ac:dyDescent="0.25">
      <c r="A37" s="10" t="s">
        <v>12</v>
      </c>
      <c r="B37" s="19" t="s">
        <v>50</v>
      </c>
      <c r="C37" s="19" t="s">
        <v>55</v>
      </c>
      <c r="D37" s="15">
        <v>9900000000</v>
      </c>
      <c r="E37" s="19"/>
      <c r="F37" s="18">
        <f>F38</f>
        <v>6</v>
      </c>
      <c r="G37" s="2"/>
    </row>
    <row r="38" spans="1:10" ht="18.75" customHeight="1" x14ac:dyDescent="0.25">
      <c r="A38" s="10" t="s">
        <v>13</v>
      </c>
      <c r="B38" s="19" t="s">
        <v>50</v>
      </c>
      <c r="C38" s="19" t="s">
        <v>55</v>
      </c>
      <c r="D38" s="15">
        <v>9900400000</v>
      </c>
      <c r="E38" s="19"/>
      <c r="F38" s="18">
        <f>F39</f>
        <v>6</v>
      </c>
      <c r="G38" s="2"/>
    </row>
    <row r="39" spans="1:10" ht="30" x14ac:dyDescent="0.25">
      <c r="A39" s="10" t="s">
        <v>17</v>
      </c>
      <c r="B39" s="19" t="s">
        <v>50</v>
      </c>
      <c r="C39" s="19" t="s">
        <v>55</v>
      </c>
      <c r="D39" s="15">
        <v>9900420430</v>
      </c>
      <c r="E39" s="19"/>
      <c r="F39" s="18">
        <f>F40</f>
        <v>6</v>
      </c>
      <c r="G39" s="2"/>
    </row>
    <row r="40" spans="1:10" ht="78.75" customHeight="1" x14ac:dyDescent="0.25">
      <c r="A40" s="10" t="s">
        <v>15</v>
      </c>
      <c r="B40" s="19" t="s">
        <v>50</v>
      </c>
      <c r="C40" s="19" t="s">
        <v>55</v>
      </c>
      <c r="D40" s="15">
        <v>9900420430</v>
      </c>
      <c r="E40" s="19">
        <v>100</v>
      </c>
      <c r="F40" s="18">
        <v>6</v>
      </c>
      <c r="G40" s="2"/>
    </row>
    <row r="41" spans="1:10" ht="15" customHeight="1" x14ac:dyDescent="0.25">
      <c r="A41" s="12" t="s">
        <v>115</v>
      </c>
      <c r="B41" s="13" t="s">
        <v>50</v>
      </c>
      <c r="C41" s="13" t="s">
        <v>116</v>
      </c>
      <c r="D41" s="14"/>
      <c r="E41" s="13"/>
      <c r="F41" s="22">
        <f>F45+F50+F56+F46</f>
        <v>38.4</v>
      </c>
      <c r="G41" s="2"/>
    </row>
    <row r="42" spans="1:10" ht="18.75" customHeight="1" x14ac:dyDescent="0.25">
      <c r="A42" s="10" t="s">
        <v>12</v>
      </c>
      <c r="B42" s="19" t="s">
        <v>50</v>
      </c>
      <c r="C42" s="19" t="s">
        <v>116</v>
      </c>
      <c r="D42" s="15">
        <v>9900000000</v>
      </c>
      <c r="E42" s="19"/>
      <c r="F42" s="18">
        <f>F43</f>
        <v>10</v>
      </c>
      <c r="G42" s="2"/>
    </row>
    <row r="43" spans="1:10" ht="20.25" customHeight="1" x14ac:dyDescent="0.25">
      <c r="A43" s="10" t="s">
        <v>13</v>
      </c>
      <c r="B43" s="19" t="s">
        <v>50</v>
      </c>
      <c r="C43" s="19" t="s">
        <v>116</v>
      </c>
      <c r="D43" s="15">
        <v>9900400000</v>
      </c>
      <c r="E43" s="19"/>
      <c r="F43" s="18">
        <f>F45</f>
        <v>10</v>
      </c>
      <c r="G43" s="2"/>
    </row>
    <row r="44" spans="1:10" ht="30" x14ac:dyDescent="0.25">
      <c r="A44" s="10" t="s">
        <v>117</v>
      </c>
      <c r="B44" s="19" t="s">
        <v>50</v>
      </c>
      <c r="C44" s="19" t="s">
        <v>116</v>
      </c>
      <c r="D44" s="15">
        <v>9900409200</v>
      </c>
      <c r="E44" s="19"/>
      <c r="F44" s="18">
        <f>F45</f>
        <v>10</v>
      </c>
      <c r="G44" s="2"/>
    </row>
    <row r="45" spans="1:10" ht="30" x14ac:dyDescent="0.25">
      <c r="A45" s="10" t="s">
        <v>18</v>
      </c>
      <c r="B45" s="19" t="s">
        <v>50</v>
      </c>
      <c r="C45" s="19" t="s">
        <v>116</v>
      </c>
      <c r="D45" s="15">
        <v>9900409200</v>
      </c>
      <c r="E45" s="19" t="s">
        <v>69</v>
      </c>
      <c r="F45" s="18">
        <v>10</v>
      </c>
      <c r="G45" s="2"/>
    </row>
    <row r="46" spans="1:10" ht="30" x14ac:dyDescent="0.25">
      <c r="A46" s="10" t="s">
        <v>163</v>
      </c>
      <c r="B46" s="19" t="s">
        <v>50</v>
      </c>
      <c r="C46" s="19" t="s">
        <v>116</v>
      </c>
      <c r="D46" s="113">
        <v>9900409209</v>
      </c>
      <c r="E46" s="19" t="s">
        <v>69</v>
      </c>
      <c r="F46" s="18">
        <v>10</v>
      </c>
      <c r="G46" s="2"/>
    </row>
    <row r="47" spans="1:10" ht="16.5" customHeight="1" x14ac:dyDescent="0.25">
      <c r="A47" s="10" t="s">
        <v>12</v>
      </c>
      <c r="B47" s="19" t="s">
        <v>50</v>
      </c>
      <c r="C47" s="19" t="s">
        <v>116</v>
      </c>
      <c r="D47" s="15">
        <v>9900000000</v>
      </c>
      <c r="E47" s="19"/>
      <c r="F47" s="18">
        <f t="shared" ref="F47:F48" si="0">F48</f>
        <v>8</v>
      </c>
      <c r="G47" s="2"/>
    </row>
    <row r="48" spans="1:10" ht="18.75" customHeight="1" x14ac:dyDescent="0.25">
      <c r="A48" s="10" t="s">
        <v>13</v>
      </c>
      <c r="B48" s="19" t="s">
        <v>50</v>
      </c>
      <c r="C48" s="19" t="s">
        <v>116</v>
      </c>
      <c r="D48" s="15">
        <v>9900700000</v>
      </c>
      <c r="E48" s="19"/>
      <c r="F48" s="18">
        <f t="shared" si="0"/>
        <v>8</v>
      </c>
      <c r="G48" s="2"/>
    </row>
    <row r="49" spans="1:7" ht="30" x14ac:dyDescent="0.25">
      <c r="A49" s="10" t="s">
        <v>117</v>
      </c>
      <c r="B49" s="19" t="s">
        <v>50</v>
      </c>
      <c r="C49" s="19" t="s">
        <v>116</v>
      </c>
      <c r="D49" s="15">
        <v>9900709005</v>
      </c>
      <c r="E49" s="19"/>
      <c r="F49" s="18">
        <f>F50</f>
        <v>8</v>
      </c>
      <c r="G49" s="2"/>
    </row>
    <row r="50" spans="1:7" ht="30" x14ac:dyDescent="0.25">
      <c r="A50" s="10" t="s">
        <v>18</v>
      </c>
      <c r="B50" s="19" t="s">
        <v>50</v>
      </c>
      <c r="C50" s="19" t="s">
        <v>116</v>
      </c>
      <c r="D50" s="15">
        <v>9900709005</v>
      </c>
      <c r="E50" s="19" t="s">
        <v>69</v>
      </c>
      <c r="F50" s="18">
        <v>8</v>
      </c>
      <c r="G50" s="2"/>
    </row>
    <row r="51" spans="1:7" ht="16.5" customHeight="1" x14ac:dyDescent="0.25">
      <c r="A51" s="10" t="s">
        <v>12</v>
      </c>
      <c r="B51" s="19" t="s">
        <v>50</v>
      </c>
      <c r="C51" s="19" t="s">
        <v>116</v>
      </c>
      <c r="D51" s="15">
        <v>9900000000</v>
      </c>
      <c r="E51" s="19"/>
      <c r="F51" s="18">
        <f>F56</f>
        <v>10.4</v>
      </c>
      <c r="G51" s="2"/>
    </row>
    <row r="52" spans="1:7" hidden="1" x14ac:dyDescent="0.25">
      <c r="A52" s="10" t="s">
        <v>13</v>
      </c>
      <c r="B52" s="19" t="s">
        <v>50</v>
      </c>
      <c r="C52" s="19" t="s">
        <v>116</v>
      </c>
      <c r="D52" s="15">
        <v>9900400000</v>
      </c>
      <c r="E52" s="19"/>
      <c r="F52" s="18">
        <f>F53</f>
        <v>28.9</v>
      </c>
      <c r="G52" s="2"/>
    </row>
    <row r="53" spans="1:7" ht="30" hidden="1" x14ac:dyDescent="0.25">
      <c r="A53" s="10" t="s">
        <v>121</v>
      </c>
      <c r="B53" s="19" t="s">
        <v>50</v>
      </c>
      <c r="C53" s="19" t="s">
        <v>116</v>
      </c>
      <c r="D53" s="15">
        <v>9900709005</v>
      </c>
      <c r="E53" s="19"/>
      <c r="F53" s="18">
        <f>F54</f>
        <v>28.9</v>
      </c>
      <c r="G53" s="2"/>
    </row>
    <row r="54" spans="1:7" ht="30" hidden="1" x14ac:dyDescent="0.25">
      <c r="A54" s="10" t="s">
        <v>121</v>
      </c>
      <c r="B54" s="19" t="s">
        <v>50</v>
      </c>
      <c r="C54" s="19" t="s">
        <v>116</v>
      </c>
      <c r="D54" s="15">
        <v>9900709005</v>
      </c>
      <c r="E54" s="19" t="s">
        <v>69</v>
      </c>
      <c r="F54" s="18">
        <v>28.9</v>
      </c>
      <c r="G54" s="2"/>
    </row>
    <row r="55" spans="1:7" ht="90" hidden="1" x14ac:dyDescent="0.25">
      <c r="A55" s="10" t="s">
        <v>138</v>
      </c>
      <c r="B55" s="19" t="s">
        <v>50</v>
      </c>
      <c r="C55" s="19" t="s">
        <v>116</v>
      </c>
      <c r="D55" s="15">
        <v>9900743501</v>
      </c>
      <c r="E55" s="19" t="s">
        <v>68</v>
      </c>
      <c r="F55" s="18">
        <f>F56</f>
        <v>10.4</v>
      </c>
      <c r="G55" s="2"/>
    </row>
    <row r="56" spans="1:7" x14ac:dyDescent="0.25">
      <c r="A56" s="10" t="s">
        <v>139</v>
      </c>
      <c r="B56" s="19" t="s">
        <v>50</v>
      </c>
      <c r="C56" s="19" t="s">
        <v>116</v>
      </c>
      <c r="D56" s="15">
        <v>9900743501</v>
      </c>
      <c r="E56" s="19" t="s">
        <v>69</v>
      </c>
      <c r="F56" s="18">
        <v>10.4</v>
      </c>
      <c r="G56" s="2"/>
    </row>
    <row r="57" spans="1:7" x14ac:dyDescent="0.25">
      <c r="A57" s="12" t="s">
        <v>20</v>
      </c>
      <c r="B57" s="13" t="s">
        <v>52</v>
      </c>
      <c r="C57" s="13" t="s">
        <v>51</v>
      </c>
      <c r="D57" s="14"/>
      <c r="E57" s="13"/>
      <c r="F57" s="22">
        <f>F58</f>
        <v>0</v>
      </c>
      <c r="G57" s="2"/>
    </row>
    <row r="58" spans="1:7" ht="18" customHeight="1" x14ac:dyDescent="0.25">
      <c r="A58" s="28" t="s">
        <v>21</v>
      </c>
      <c r="B58" s="29" t="s">
        <v>52</v>
      </c>
      <c r="C58" s="29" t="s">
        <v>53</v>
      </c>
      <c r="D58" s="30"/>
      <c r="E58" s="29"/>
      <c r="F58" s="31">
        <f>F59</f>
        <v>0</v>
      </c>
      <c r="G58" s="2"/>
    </row>
    <row r="59" spans="1:7" ht="48.75" customHeight="1" x14ac:dyDescent="0.25">
      <c r="A59" s="10" t="s">
        <v>114</v>
      </c>
      <c r="B59" s="19" t="s">
        <v>52</v>
      </c>
      <c r="C59" s="19" t="s">
        <v>53</v>
      </c>
      <c r="D59" s="15">
        <v>4600000000</v>
      </c>
      <c r="E59" s="19"/>
      <c r="F59" s="18">
        <f>F61</f>
        <v>0</v>
      </c>
      <c r="G59" s="2"/>
    </row>
    <row r="60" spans="1:7" ht="43.5" customHeight="1" x14ac:dyDescent="0.25">
      <c r="A60" s="10" t="s">
        <v>122</v>
      </c>
      <c r="B60" s="19" t="s">
        <v>52</v>
      </c>
      <c r="C60" s="19" t="s">
        <v>53</v>
      </c>
      <c r="D60" s="15">
        <v>4630000000</v>
      </c>
      <c r="E60" s="19"/>
      <c r="F60" s="18">
        <f>F61</f>
        <v>0</v>
      </c>
      <c r="G60" s="2"/>
    </row>
    <row r="61" spans="1:7" ht="17.25" customHeight="1" x14ac:dyDescent="0.25">
      <c r="A61" s="10" t="s">
        <v>13</v>
      </c>
      <c r="B61" s="19" t="s">
        <v>52</v>
      </c>
      <c r="C61" s="19" t="s">
        <v>53</v>
      </c>
      <c r="D61" s="15">
        <v>4630400000</v>
      </c>
      <c r="E61" s="19"/>
      <c r="F61" s="18">
        <f>F62</f>
        <v>0</v>
      </c>
      <c r="G61" s="2"/>
    </row>
    <row r="62" spans="1:7" ht="50.25" customHeight="1" x14ac:dyDescent="0.25">
      <c r="A62" s="10" t="s">
        <v>22</v>
      </c>
      <c r="B62" s="19" t="s">
        <v>52</v>
      </c>
      <c r="C62" s="19" t="s">
        <v>53</v>
      </c>
      <c r="D62" s="15">
        <v>4630451180</v>
      </c>
      <c r="E62" s="19"/>
      <c r="F62" s="18">
        <f>F63+F64</f>
        <v>0</v>
      </c>
      <c r="G62" s="32"/>
    </row>
    <row r="63" spans="1:7" ht="72.75" customHeight="1" x14ac:dyDescent="0.25">
      <c r="A63" s="10" t="s">
        <v>15</v>
      </c>
      <c r="B63" s="19" t="s">
        <v>52</v>
      </c>
      <c r="C63" s="19" t="s">
        <v>53</v>
      </c>
      <c r="D63" s="15">
        <v>4630451180</v>
      </c>
      <c r="E63" s="19">
        <v>100</v>
      </c>
      <c r="F63" s="18">
        <v>0</v>
      </c>
      <c r="G63" s="2"/>
    </row>
    <row r="64" spans="1:7" ht="30" x14ac:dyDescent="0.25">
      <c r="A64" s="10" t="s">
        <v>18</v>
      </c>
      <c r="B64" s="19" t="s">
        <v>52</v>
      </c>
      <c r="C64" s="19" t="s">
        <v>53</v>
      </c>
      <c r="D64" s="15">
        <v>4630451180</v>
      </c>
      <c r="E64" s="19">
        <v>200</v>
      </c>
      <c r="F64" s="18">
        <v>0</v>
      </c>
      <c r="G64" s="2"/>
    </row>
    <row r="65" spans="1:7" ht="28.5" x14ac:dyDescent="0.25">
      <c r="A65" s="12" t="s">
        <v>118</v>
      </c>
      <c r="B65" s="13" t="s">
        <v>53</v>
      </c>
      <c r="C65" s="13" t="s">
        <v>51</v>
      </c>
      <c r="D65" s="14"/>
      <c r="E65" s="13"/>
      <c r="F65" s="22">
        <f>SUM(F70)</f>
        <v>100</v>
      </c>
      <c r="G65" s="2"/>
    </row>
    <row r="66" spans="1:7" x14ac:dyDescent="0.25">
      <c r="A66" s="47" t="s">
        <v>119</v>
      </c>
      <c r="B66" s="48" t="s">
        <v>53</v>
      </c>
      <c r="C66" s="48" t="s">
        <v>120</v>
      </c>
      <c r="D66" s="49"/>
      <c r="E66" s="48"/>
      <c r="F66" s="50">
        <f>F67</f>
        <v>100</v>
      </c>
      <c r="G66" s="2"/>
    </row>
    <row r="67" spans="1:7" ht="15" customHeight="1" x14ac:dyDescent="0.25">
      <c r="A67" s="10" t="s">
        <v>12</v>
      </c>
      <c r="B67" s="19" t="s">
        <v>53</v>
      </c>
      <c r="C67" s="19" t="s">
        <v>120</v>
      </c>
      <c r="D67" s="15">
        <v>9900000000</v>
      </c>
      <c r="E67" s="19"/>
      <c r="F67" s="18">
        <f>F70</f>
        <v>100</v>
      </c>
      <c r="G67" s="2"/>
    </row>
    <row r="68" spans="1:7" ht="21.75" customHeight="1" x14ac:dyDescent="0.25">
      <c r="A68" s="10" t="s">
        <v>25</v>
      </c>
      <c r="B68" s="19" t="s">
        <v>53</v>
      </c>
      <c r="C68" s="19" t="s">
        <v>120</v>
      </c>
      <c r="D68" s="15">
        <v>9900700000</v>
      </c>
      <c r="E68" s="19"/>
      <c r="F68" s="18">
        <f>F69</f>
        <v>100</v>
      </c>
      <c r="G68" s="2"/>
    </row>
    <row r="69" spans="1:7" ht="30" x14ac:dyDescent="0.25">
      <c r="A69" s="10" t="s">
        <v>131</v>
      </c>
      <c r="B69" s="19" t="s">
        <v>53</v>
      </c>
      <c r="C69" s="19" t="s">
        <v>120</v>
      </c>
      <c r="D69" s="15">
        <v>9900742170</v>
      </c>
      <c r="E69" s="19"/>
      <c r="F69" s="18">
        <f>F70</f>
        <v>100</v>
      </c>
      <c r="G69" s="2"/>
    </row>
    <row r="70" spans="1:7" ht="15" customHeight="1" x14ac:dyDescent="0.25">
      <c r="A70" s="10" t="s">
        <v>18</v>
      </c>
      <c r="B70" s="19" t="s">
        <v>53</v>
      </c>
      <c r="C70" s="19" t="s">
        <v>120</v>
      </c>
      <c r="D70" s="15">
        <v>9900742170</v>
      </c>
      <c r="E70" s="19" t="s">
        <v>69</v>
      </c>
      <c r="F70" s="18">
        <v>100</v>
      </c>
      <c r="G70" s="2"/>
    </row>
    <row r="71" spans="1:7" x14ac:dyDescent="0.25">
      <c r="A71" s="12" t="s">
        <v>23</v>
      </c>
      <c r="B71" s="13" t="s">
        <v>54</v>
      </c>
      <c r="C71" s="13" t="s">
        <v>51</v>
      </c>
      <c r="D71" s="14"/>
      <c r="E71" s="13"/>
      <c r="F71" s="22">
        <f>F72+F82</f>
        <v>1026</v>
      </c>
      <c r="G71" s="2"/>
    </row>
    <row r="72" spans="1:7" ht="17.25" customHeight="1" x14ac:dyDescent="0.25">
      <c r="A72" s="28" t="s">
        <v>24</v>
      </c>
      <c r="B72" s="29" t="s">
        <v>54</v>
      </c>
      <c r="C72" s="29" t="s">
        <v>56</v>
      </c>
      <c r="D72" s="30"/>
      <c r="E72" s="29"/>
      <c r="F72" s="31">
        <f>F73</f>
        <v>1019.5</v>
      </c>
      <c r="G72" s="2"/>
    </row>
    <row r="73" spans="1:7" ht="61.5" customHeight="1" x14ac:dyDescent="0.25">
      <c r="A73" s="10" t="s">
        <v>140</v>
      </c>
      <c r="B73" s="19" t="s">
        <v>54</v>
      </c>
      <c r="C73" s="19" t="s">
        <v>56</v>
      </c>
      <c r="D73" s="33" t="s">
        <v>80</v>
      </c>
      <c r="E73" s="19"/>
      <c r="F73" s="18">
        <f>F74+F78</f>
        <v>1019.5</v>
      </c>
      <c r="G73" s="2"/>
    </row>
    <row r="74" spans="1:7" ht="45" customHeight="1" x14ac:dyDescent="0.25">
      <c r="A74" s="10" t="s">
        <v>132</v>
      </c>
      <c r="B74" s="19" t="s">
        <v>54</v>
      </c>
      <c r="C74" s="19" t="s">
        <v>56</v>
      </c>
      <c r="D74" s="33" t="s">
        <v>79</v>
      </c>
      <c r="E74" s="19"/>
      <c r="F74" s="18">
        <f>F75</f>
        <v>337.9</v>
      </c>
      <c r="G74" s="2"/>
    </row>
    <row r="75" spans="1:7" ht="20.25" customHeight="1" x14ac:dyDescent="0.25">
      <c r="A75" s="10" t="s">
        <v>25</v>
      </c>
      <c r="B75" s="19" t="s">
        <v>54</v>
      </c>
      <c r="C75" s="19" t="s">
        <v>56</v>
      </c>
      <c r="D75" s="33" t="s">
        <v>78</v>
      </c>
      <c r="E75" s="19"/>
      <c r="F75" s="18">
        <f>F76</f>
        <v>337.9</v>
      </c>
      <c r="G75" s="2"/>
    </row>
    <row r="76" spans="1:7" ht="29.25" customHeight="1" x14ac:dyDescent="0.25">
      <c r="A76" s="10" t="s">
        <v>133</v>
      </c>
      <c r="B76" s="19" t="s">
        <v>54</v>
      </c>
      <c r="C76" s="19" t="s">
        <v>56</v>
      </c>
      <c r="D76" s="33" t="s">
        <v>77</v>
      </c>
      <c r="E76" s="19"/>
      <c r="F76" s="18">
        <f>F77</f>
        <v>337.9</v>
      </c>
      <c r="G76" s="2"/>
    </row>
    <row r="77" spans="1:7" ht="20.25" customHeight="1" x14ac:dyDescent="0.25">
      <c r="A77" s="10" t="s">
        <v>18</v>
      </c>
      <c r="B77" s="19" t="s">
        <v>54</v>
      </c>
      <c r="C77" s="19" t="s">
        <v>56</v>
      </c>
      <c r="D77" s="33" t="s">
        <v>77</v>
      </c>
      <c r="E77" s="19">
        <v>200</v>
      </c>
      <c r="F77" s="18">
        <v>337.9</v>
      </c>
      <c r="G77" s="2"/>
    </row>
    <row r="78" spans="1:7" ht="48.75" customHeight="1" x14ac:dyDescent="0.25">
      <c r="A78" s="10" t="s">
        <v>123</v>
      </c>
      <c r="B78" s="19" t="s">
        <v>54</v>
      </c>
      <c r="C78" s="19" t="s">
        <v>56</v>
      </c>
      <c r="D78" s="33" t="s">
        <v>127</v>
      </c>
      <c r="E78" s="19"/>
      <c r="F78" s="18">
        <f>F79</f>
        <v>681.6</v>
      </c>
      <c r="G78" s="2"/>
    </row>
    <row r="79" spans="1:7" ht="30" x14ac:dyDescent="0.25">
      <c r="A79" s="10" t="s">
        <v>25</v>
      </c>
      <c r="B79" s="19" t="s">
        <v>54</v>
      </c>
      <c r="C79" s="19" t="s">
        <v>56</v>
      </c>
      <c r="D79" s="33" t="s">
        <v>125</v>
      </c>
      <c r="E79" s="19"/>
      <c r="F79" s="18">
        <f>F80</f>
        <v>681.6</v>
      </c>
      <c r="G79" s="2"/>
    </row>
    <row r="80" spans="1:7" ht="29.25" customHeight="1" x14ac:dyDescent="0.25">
      <c r="A80" s="10" t="s">
        <v>124</v>
      </c>
      <c r="B80" s="19" t="s">
        <v>54</v>
      </c>
      <c r="C80" s="19" t="s">
        <v>56</v>
      </c>
      <c r="D80" s="33" t="s">
        <v>126</v>
      </c>
      <c r="E80" s="19"/>
      <c r="F80" s="18">
        <f>F81</f>
        <v>681.6</v>
      </c>
      <c r="G80" s="2"/>
    </row>
    <row r="81" spans="1:7" ht="35.25" customHeight="1" x14ac:dyDescent="0.25">
      <c r="A81" s="10" t="s">
        <v>18</v>
      </c>
      <c r="B81" s="19" t="s">
        <v>54</v>
      </c>
      <c r="C81" s="19" t="s">
        <v>56</v>
      </c>
      <c r="D81" s="33" t="s">
        <v>126</v>
      </c>
      <c r="E81" s="19">
        <v>200</v>
      </c>
      <c r="F81" s="18">
        <v>681.6</v>
      </c>
      <c r="G81" s="2"/>
    </row>
    <row r="82" spans="1:7" ht="15.75" customHeight="1" x14ac:dyDescent="0.25">
      <c r="A82" s="28" t="s">
        <v>26</v>
      </c>
      <c r="B82" s="29" t="s">
        <v>54</v>
      </c>
      <c r="C82" s="29" t="s">
        <v>57</v>
      </c>
      <c r="D82" s="34"/>
      <c r="E82" s="29"/>
      <c r="F82" s="31">
        <f>F83</f>
        <v>6.5</v>
      </c>
      <c r="G82" s="2"/>
    </row>
    <row r="83" spans="1:7" ht="20.25" customHeight="1" x14ac:dyDescent="0.25">
      <c r="A83" s="10" t="s">
        <v>12</v>
      </c>
      <c r="B83" s="19" t="s">
        <v>54</v>
      </c>
      <c r="C83" s="19">
        <v>12</v>
      </c>
      <c r="D83" s="15">
        <v>9900000000</v>
      </c>
      <c r="E83" s="19"/>
      <c r="F83" s="18">
        <f>F84</f>
        <v>6.5</v>
      </c>
      <c r="G83" s="2"/>
    </row>
    <row r="84" spans="1:7" ht="57.75" customHeight="1" x14ac:dyDescent="0.25">
      <c r="A84" s="89" t="s">
        <v>154</v>
      </c>
      <c r="B84" s="19" t="s">
        <v>54</v>
      </c>
      <c r="C84" s="19">
        <v>12</v>
      </c>
      <c r="D84" s="15">
        <v>9900300000</v>
      </c>
      <c r="E84" s="19"/>
      <c r="F84" s="18">
        <f>F85</f>
        <v>6.5</v>
      </c>
      <c r="G84" s="2"/>
    </row>
    <row r="85" spans="1:7" ht="13.5" customHeight="1" x14ac:dyDescent="0.25">
      <c r="A85" s="10" t="s">
        <v>28</v>
      </c>
      <c r="B85" s="19" t="s">
        <v>54</v>
      </c>
      <c r="C85" s="19">
        <v>12</v>
      </c>
      <c r="D85" s="15">
        <v>9900343450</v>
      </c>
      <c r="E85" s="19"/>
      <c r="F85" s="18">
        <f>F86</f>
        <v>6.5</v>
      </c>
      <c r="G85" s="2"/>
    </row>
    <row r="86" spans="1:7" x14ac:dyDescent="0.25">
      <c r="A86" s="10" t="s">
        <v>29</v>
      </c>
      <c r="B86" s="19" t="s">
        <v>54</v>
      </c>
      <c r="C86" s="19">
        <v>12</v>
      </c>
      <c r="D86" s="15">
        <v>9900343450</v>
      </c>
      <c r="E86" s="19">
        <v>500</v>
      </c>
      <c r="F86" s="18">
        <v>6.5</v>
      </c>
      <c r="G86" s="2"/>
    </row>
    <row r="87" spans="1:7" x14ac:dyDescent="0.25">
      <c r="A87" s="12" t="s">
        <v>30</v>
      </c>
      <c r="B87" s="13" t="s">
        <v>58</v>
      </c>
      <c r="C87" s="13" t="s">
        <v>51</v>
      </c>
      <c r="D87" s="35"/>
      <c r="E87" s="13"/>
      <c r="F87" s="22">
        <f>F93+F88</f>
        <v>932.4</v>
      </c>
      <c r="G87" s="2"/>
    </row>
    <row r="88" spans="1:7" x14ac:dyDescent="0.25">
      <c r="A88" s="28" t="s">
        <v>142</v>
      </c>
      <c r="B88" s="29" t="s">
        <v>58</v>
      </c>
      <c r="C88" s="29" t="s">
        <v>52</v>
      </c>
      <c r="D88" s="34" t="s">
        <v>103</v>
      </c>
      <c r="E88" s="29"/>
      <c r="F88" s="31">
        <f>F92</f>
        <v>55.7</v>
      </c>
      <c r="G88" s="2"/>
    </row>
    <row r="89" spans="1:7" x14ac:dyDescent="0.25">
      <c r="A89" s="10" t="s">
        <v>12</v>
      </c>
      <c r="B89" s="19" t="s">
        <v>58</v>
      </c>
      <c r="C89" s="19" t="s">
        <v>52</v>
      </c>
      <c r="D89" s="15">
        <v>9900000000</v>
      </c>
      <c r="E89" s="19"/>
      <c r="F89" s="18">
        <f>F90</f>
        <v>55.7</v>
      </c>
      <c r="G89" s="2"/>
    </row>
    <row r="90" spans="1:7" ht="15.75" customHeight="1" x14ac:dyDescent="0.25">
      <c r="A90" s="16" t="s">
        <v>25</v>
      </c>
      <c r="B90" s="19" t="s">
        <v>58</v>
      </c>
      <c r="C90" s="19" t="s">
        <v>52</v>
      </c>
      <c r="D90" s="15">
        <v>9900700000</v>
      </c>
      <c r="E90" s="19"/>
      <c r="F90" s="18">
        <f>F91</f>
        <v>55.7</v>
      </c>
      <c r="G90" s="2"/>
    </row>
    <row r="91" spans="1:7" ht="16.5" customHeight="1" x14ac:dyDescent="0.25">
      <c r="A91" s="10" t="s">
        <v>141</v>
      </c>
      <c r="B91" s="19" t="s">
        <v>58</v>
      </c>
      <c r="C91" s="19" t="s">
        <v>52</v>
      </c>
      <c r="D91" s="15">
        <v>9900743511</v>
      </c>
      <c r="E91" s="19"/>
      <c r="F91" s="18">
        <f>F92</f>
        <v>55.7</v>
      </c>
      <c r="G91" s="2"/>
    </row>
    <row r="92" spans="1:7" ht="30" x14ac:dyDescent="0.25">
      <c r="A92" s="10" t="s">
        <v>18</v>
      </c>
      <c r="B92" s="19" t="s">
        <v>58</v>
      </c>
      <c r="C92" s="19" t="s">
        <v>52</v>
      </c>
      <c r="D92" s="15">
        <v>9900743511</v>
      </c>
      <c r="E92" s="19">
        <v>200</v>
      </c>
      <c r="F92" s="18">
        <v>55.7</v>
      </c>
      <c r="G92" s="2"/>
    </row>
    <row r="93" spans="1:7" x14ac:dyDescent="0.25">
      <c r="A93" s="28" t="s">
        <v>31</v>
      </c>
      <c r="B93" s="29" t="s">
        <v>58</v>
      </c>
      <c r="C93" s="29" t="s">
        <v>53</v>
      </c>
      <c r="D93" s="34"/>
      <c r="E93" s="29"/>
      <c r="F93" s="31">
        <f>F98+F100+F102</f>
        <v>876.69999999999993</v>
      </c>
      <c r="G93" s="2"/>
    </row>
    <row r="94" spans="1:7" ht="45" x14ac:dyDescent="0.25">
      <c r="A94" s="10" t="s">
        <v>134</v>
      </c>
      <c r="B94" s="19" t="s">
        <v>58</v>
      </c>
      <c r="C94" s="19" t="s">
        <v>53</v>
      </c>
      <c r="D94" s="33" t="s">
        <v>103</v>
      </c>
      <c r="E94" s="19"/>
      <c r="F94" s="18">
        <f>F95</f>
        <v>800</v>
      </c>
      <c r="G94" s="2"/>
    </row>
    <row r="95" spans="1:7" ht="23.25" customHeight="1" x14ac:dyDescent="0.25">
      <c r="A95" s="10" t="s">
        <v>25</v>
      </c>
      <c r="B95" s="19" t="s">
        <v>58</v>
      </c>
      <c r="C95" s="19" t="s">
        <v>53</v>
      </c>
      <c r="D95" s="33" t="s">
        <v>61</v>
      </c>
      <c r="E95" s="19"/>
      <c r="F95" s="18">
        <f>F96</f>
        <v>800</v>
      </c>
      <c r="G95" s="2"/>
    </row>
    <row r="96" spans="1:7" x14ac:dyDescent="0.25">
      <c r="A96" s="10" t="s">
        <v>70</v>
      </c>
      <c r="B96" s="19" t="s">
        <v>58</v>
      </c>
      <c r="C96" s="19" t="s">
        <v>53</v>
      </c>
      <c r="D96" s="33" t="s">
        <v>102</v>
      </c>
      <c r="E96" s="19"/>
      <c r="F96" s="18">
        <f>F97</f>
        <v>800</v>
      </c>
      <c r="G96" s="2"/>
    </row>
    <row r="97" spans="1:10" x14ac:dyDescent="0.25">
      <c r="A97" s="10" t="s">
        <v>32</v>
      </c>
      <c r="B97" s="19" t="s">
        <v>58</v>
      </c>
      <c r="C97" s="19" t="s">
        <v>53</v>
      </c>
      <c r="D97" s="33" t="s">
        <v>60</v>
      </c>
      <c r="E97" s="19"/>
      <c r="F97" s="18">
        <f>F98</f>
        <v>800</v>
      </c>
      <c r="G97" s="2"/>
    </row>
    <row r="98" spans="1:10" ht="30" x14ac:dyDescent="0.25">
      <c r="A98" s="16" t="s">
        <v>18</v>
      </c>
      <c r="B98" s="19" t="s">
        <v>58</v>
      </c>
      <c r="C98" s="33" t="s">
        <v>53</v>
      </c>
      <c r="D98" s="33" t="s">
        <v>60</v>
      </c>
      <c r="E98" s="19">
        <v>200</v>
      </c>
      <c r="F98" s="18">
        <v>800</v>
      </c>
      <c r="G98" s="2"/>
    </row>
    <row r="99" spans="1:10" ht="15.75" customHeight="1" x14ac:dyDescent="0.25">
      <c r="A99" s="16" t="s">
        <v>143</v>
      </c>
      <c r="B99" s="19" t="s">
        <v>58</v>
      </c>
      <c r="C99" s="33" t="s">
        <v>53</v>
      </c>
      <c r="D99" s="15">
        <v>9900746002</v>
      </c>
      <c r="E99" s="19"/>
      <c r="F99" s="18">
        <f>F100</f>
        <v>52.3</v>
      </c>
      <c r="G99" s="2"/>
    </row>
    <row r="100" spans="1:10" ht="30" x14ac:dyDescent="0.25">
      <c r="A100" s="16" t="s">
        <v>18</v>
      </c>
      <c r="B100" s="19" t="s">
        <v>58</v>
      </c>
      <c r="C100" s="33" t="s">
        <v>53</v>
      </c>
      <c r="D100" s="15">
        <v>9900746002</v>
      </c>
      <c r="E100" s="19" t="s">
        <v>69</v>
      </c>
      <c r="F100" s="18">
        <v>52.3</v>
      </c>
      <c r="G100" s="2"/>
    </row>
    <row r="101" spans="1:10" ht="18" customHeight="1" x14ac:dyDescent="0.25">
      <c r="A101" s="16" t="s">
        <v>144</v>
      </c>
      <c r="B101" s="19" t="s">
        <v>58</v>
      </c>
      <c r="C101" s="33" t="s">
        <v>53</v>
      </c>
      <c r="D101" s="15">
        <v>9900746004</v>
      </c>
      <c r="E101" s="19"/>
      <c r="F101" s="18">
        <f>F102</f>
        <v>24.4</v>
      </c>
      <c r="G101" s="2"/>
    </row>
    <row r="102" spans="1:10" ht="30" x14ac:dyDescent="0.25">
      <c r="A102" s="16" t="s">
        <v>18</v>
      </c>
      <c r="B102" s="19" t="s">
        <v>58</v>
      </c>
      <c r="C102" s="33" t="s">
        <v>53</v>
      </c>
      <c r="D102" s="15">
        <v>9900746004</v>
      </c>
      <c r="E102" s="19" t="s">
        <v>69</v>
      </c>
      <c r="F102" s="18">
        <v>24.4</v>
      </c>
      <c r="G102" s="43"/>
      <c r="H102" s="4"/>
      <c r="I102" s="4"/>
      <c r="J102" s="4"/>
    </row>
    <row r="103" spans="1:10" x14ac:dyDescent="0.25">
      <c r="A103" s="12" t="s">
        <v>33</v>
      </c>
      <c r="B103" s="13" t="s">
        <v>59</v>
      </c>
      <c r="C103" s="13" t="s">
        <v>50</v>
      </c>
      <c r="D103" s="35"/>
      <c r="E103" s="13"/>
      <c r="F103" s="22">
        <f>F104</f>
        <v>2357.9</v>
      </c>
      <c r="G103" s="43"/>
      <c r="H103" s="4"/>
      <c r="I103" s="4"/>
      <c r="J103" s="4"/>
    </row>
    <row r="104" spans="1:10" x14ac:dyDescent="0.25">
      <c r="A104" s="28" t="s">
        <v>34</v>
      </c>
      <c r="B104" s="29" t="s">
        <v>59</v>
      </c>
      <c r="C104" s="29" t="s">
        <v>50</v>
      </c>
      <c r="D104" s="34"/>
      <c r="E104" s="29"/>
      <c r="F104" s="31">
        <f>F105</f>
        <v>2357.9</v>
      </c>
      <c r="G104" s="43"/>
      <c r="H104" s="4"/>
      <c r="I104" s="4"/>
      <c r="J104" s="4"/>
    </row>
    <row r="105" spans="1:10" ht="57" customHeight="1" x14ac:dyDescent="0.25">
      <c r="A105" s="36" t="s">
        <v>108</v>
      </c>
      <c r="B105" s="37" t="s">
        <v>59</v>
      </c>
      <c r="C105" s="37" t="s">
        <v>50</v>
      </c>
      <c r="D105" s="38" t="s">
        <v>64</v>
      </c>
      <c r="E105" s="39"/>
      <c r="F105" s="40">
        <f>F108+F110</f>
        <v>2357.9</v>
      </c>
      <c r="G105" s="43"/>
      <c r="H105" s="4"/>
      <c r="I105" s="4"/>
      <c r="J105" s="4"/>
    </row>
    <row r="106" spans="1:10" ht="33" customHeight="1" x14ac:dyDescent="0.25">
      <c r="A106" s="10" t="s">
        <v>35</v>
      </c>
      <c r="B106" s="19" t="s">
        <v>59</v>
      </c>
      <c r="C106" s="19" t="s">
        <v>50</v>
      </c>
      <c r="D106" s="33" t="s">
        <v>63</v>
      </c>
      <c r="E106" s="19"/>
      <c r="F106" s="18">
        <f>F107</f>
        <v>2177.9</v>
      </c>
      <c r="G106" s="43"/>
      <c r="H106" s="4"/>
      <c r="I106" s="4"/>
      <c r="J106" s="4"/>
    </row>
    <row r="107" spans="1:10" x14ac:dyDescent="0.25">
      <c r="A107" s="10" t="s">
        <v>36</v>
      </c>
      <c r="B107" s="19" t="s">
        <v>59</v>
      </c>
      <c r="C107" s="19" t="s">
        <v>50</v>
      </c>
      <c r="D107" s="33" t="s">
        <v>62</v>
      </c>
      <c r="E107" s="19"/>
      <c r="F107" s="18">
        <f>F108</f>
        <v>2177.9</v>
      </c>
      <c r="G107" s="43"/>
      <c r="H107" s="4"/>
      <c r="I107" s="4"/>
      <c r="J107" s="4"/>
    </row>
    <row r="108" spans="1:10" ht="38.25" customHeight="1" x14ac:dyDescent="0.25">
      <c r="A108" s="16" t="s">
        <v>37</v>
      </c>
      <c r="B108" s="19" t="s">
        <v>59</v>
      </c>
      <c r="C108" s="19" t="s">
        <v>50</v>
      </c>
      <c r="D108" s="33" t="s">
        <v>62</v>
      </c>
      <c r="E108" s="19">
        <v>600</v>
      </c>
      <c r="F108" s="18">
        <v>2177.9</v>
      </c>
      <c r="G108" s="43"/>
      <c r="H108" s="4"/>
      <c r="I108" s="4"/>
      <c r="J108" s="4"/>
    </row>
    <row r="109" spans="1:10" ht="32.25" customHeight="1" x14ac:dyDescent="0.25">
      <c r="A109" s="16" t="s">
        <v>25</v>
      </c>
      <c r="B109" s="19" t="s">
        <v>59</v>
      </c>
      <c r="C109" s="19" t="s">
        <v>50</v>
      </c>
      <c r="D109" s="33" t="s">
        <v>156</v>
      </c>
      <c r="E109" s="19"/>
      <c r="F109" s="18">
        <f>F110</f>
        <v>180</v>
      </c>
      <c r="G109" s="102"/>
      <c r="H109" s="4"/>
      <c r="I109" s="4"/>
      <c r="J109" s="4"/>
    </row>
    <row r="110" spans="1:10" ht="32.25" customHeight="1" x14ac:dyDescent="0.25">
      <c r="A110" s="16" t="s">
        <v>36</v>
      </c>
      <c r="B110" s="19" t="s">
        <v>59</v>
      </c>
      <c r="C110" s="19" t="s">
        <v>50</v>
      </c>
      <c r="D110" s="33" t="s">
        <v>155</v>
      </c>
      <c r="E110" s="19" t="s">
        <v>69</v>
      </c>
      <c r="F110" s="18">
        <v>180</v>
      </c>
      <c r="G110" s="102"/>
      <c r="H110" s="4"/>
      <c r="I110" s="4"/>
      <c r="J110" s="4"/>
    </row>
    <row r="111" spans="1:10" ht="15" customHeight="1" x14ac:dyDescent="0.25">
      <c r="A111" s="17" t="s">
        <v>38</v>
      </c>
      <c r="B111" s="13">
        <v>10</v>
      </c>
      <c r="C111" s="13" t="s">
        <v>51</v>
      </c>
      <c r="D111" s="35"/>
      <c r="E111" s="13"/>
      <c r="F111" s="22">
        <f>F112</f>
        <v>270.5</v>
      </c>
      <c r="G111" s="102"/>
      <c r="H111" s="4"/>
      <c r="I111" s="4"/>
      <c r="J111" s="4"/>
    </row>
    <row r="112" spans="1:10" x14ac:dyDescent="0.25">
      <c r="A112" s="41" t="s">
        <v>39</v>
      </c>
      <c r="B112" s="29">
        <v>10</v>
      </c>
      <c r="C112" s="29" t="s">
        <v>53</v>
      </c>
      <c r="D112" s="34"/>
      <c r="E112" s="29"/>
      <c r="F112" s="31">
        <f>F113</f>
        <v>270.5</v>
      </c>
      <c r="G112" s="43"/>
      <c r="H112" s="4"/>
      <c r="I112" s="4"/>
      <c r="J112" s="4"/>
    </row>
    <row r="113" spans="1:10" ht="21" customHeight="1" x14ac:dyDescent="0.25">
      <c r="A113" s="16" t="s">
        <v>12</v>
      </c>
      <c r="B113" s="19">
        <v>10</v>
      </c>
      <c r="C113" s="19" t="s">
        <v>53</v>
      </c>
      <c r="D113" s="15">
        <v>9900000000</v>
      </c>
      <c r="E113" s="19"/>
      <c r="F113" s="18">
        <f>F114</f>
        <v>270.5</v>
      </c>
      <c r="G113" s="43"/>
      <c r="H113" s="4"/>
      <c r="I113" s="4"/>
      <c r="J113" s="4"/>
    </row>
    <row r="114" spans="1:10" ht="35.25" customHeight="1" x14ac:dyDescent="0.25">
      <c r="A114" s="16" t="s">
        <v>40</v>
      </c>
      <c r="B114" s="19">
        <v>10</v>
      </c>
      <c r="C114" s="19" t="s">
        <v>53</v>
      </c>
      <c r="D114" s="15">
        <v>9909500000</v>
      </c>
      <c r="E114" s="19"/>
      <c r="F114" s="18">
        <f>F115</f>
        <v>270.5</v>
      </c>
      <c r="G114" s="43"/>
      <c r="H114" s="4"/>
      <c r="I114" s="4"/>
      <c r="J114" s="4"/>
    </row>
    <row r="115" spans="1:10" ht="258.75" customHeight="1" x14ac:dyDescent="0.25">
      <c r="A115" s="16" t="s">
        <v>109</v>
      </c>
      <c r="B115" s="19">
        <v>10</v>
      </c>
      <c r="C115" s="19" t="s">
        <v>53</v>
      </c>
      <c r="D115" s="15">
        <v>9909549101</v>
      </c>
      <c r="E115" s="19"/>
      <c r="F115" s="18">
        <f>F116</f>
        <v>270.5</v>
      </c>
      <c r="G115" s="4"/>
      <c r="H115" s="4"/>
      <c r="I115" s="4"/>
      <c r="J115" s="4"/>
    </row>
    <row r="116" spans="1:10" ht="14.25" customHeight="1" x14ac:dyDescent="0.25">
      <c r="A116" s="16" t="s">
        <v>41</v>
      </c>
      <c r="B116" s="19">
        <v>10</v>
      </c>
      <c r="C116" s="19" t="s">
        <v>53</v>
      </c>
      <c r="D116" s="15">
        <v>9909549101</v>
      </c>
      <c r="E116" s="19">
        <v>300</v>
      </c>
      <c r="F116" s="18">
        <v>270.5</v>
      </c>
      <c r="G116" s="4"/>
      <c r="H116" s="4"/>
      <c r="I116" s="4"/>
      <c r="J116" s="4"/>
    </row>
    <row r="117" spans="1:10" x14ac:dyDescent="0.25">
      <c r="A117" s="42" t="s">
        <v>42</v>
      </c>
      <c r="B117" s="13">
        <v>11</v>
      </c>
      <c r="C117" s="13" t="s">
        <v>51</v>
      </c>
      <c r="D117" s="35"/>
      <c r="E117" s="13"/>
      <c r="F117" s="22">
        <f>F118</f>
        <v>212.8</v>
      </c>
      <c r="G117" s="4"/>
      <c r="H117" s="4"/>
      <c r="I117" s="4"/>
      <c r="J117" s="4"/>
    </row>
    <row r="118" spans="1:10" x14ac:dyDescent="0.25">
      <c r="A118" s="41" t="s">
        <v>43</v>
      </c>
      <c r="B118" s="29">
        <v>11</v>
      </c>
      <c r="C118" s="29" t="s">
        <v>52</v>
      </c>
      <c r="D118" s="34"/>
      <c r="E118" s="29"/>
      <c r="F118" s="31">
        <f>F119</f>
        <v>212.8</v>
      </c>
      <c r="G118" s="4"/>
      <c r="H118" s="4"/>
      <c r="I118" s="4"/>
      <c r="J118" s="4"/>
    </row>
    <row r="119" spans="1:10" ht="46.5" customHeight="1" x14ac:dyDescent="0.25">
      <c r="A119" s="16" t="s">
        <v>110</v>
      </c>
      <c r="B119" s="19">
        <v>11</v>
      </c>
      <c r="C119" s="19" t="s">
        <v>52</v>
      </c>
      <c r="D119" s="33" t="s">
        <v>67</v>
      </c>
      <c r="E119" s="19"/>
      <c r="F119" s="18">
        <f>F120</f>
        <v>212.8</v>
      </c>
      <c r="G119" s="4"/>
      <c r="H119" s="4"/>
      <c r="I119" s="4"/>
      <c r="J119" s="4"/>
    </row>
    <row r="120" spans="1:10" ht="24.75" customHeight="1" x14ac:dyDescent="0.25">
      <c r="A120" s="16" t="s">
        <v>25</v>
      </c>
      <c r="B120" s="19">
        <v>11</v>
      </c>
      <c r="C120" s="19" t="s">
        <v>52</v>
      </c>
      <c r="D120" s="33" t="s">
        <v>66</v>
      </c>
      <c r="E120" s="19"/>
      <c r="F120" s="18">
        <f>F121</f>
        <v>212.8</v>
      </c>
      <c r="G120" s="4"/>
      <c r="H120" s="4"/>
      <c r="I120" s="4"/>
      <c r="J120" s="4"/>
    </row>
    <row r="121" spans="1:10" ht="24.75" customHeight="1" x14ac:dyDescent="0.25">
      <c r="A121" s="16" t="s">
        <v>44</v>
      </c>
      <c r="B121" s="19">
        <v>11</v>
      </c>
      <c r="C121" s="19" t="s">
        <v>52</v>
      </c>
      <c r="D121" s="33" t="s">
        <v>65</v>
      </c>
      <c r="E121" s="19"/>
      <c r="F121" s="18">
        <f>F122</f>
        <v>212.8</v>
      </c>
      <c r="G121" s="4"/>
      <c r="H121" s="4"/>
      <c r="I121" s="4"/>
      <c r="J121" s="4"/>
    </row>
    <row r="122" spans="1:10" ht="76.5" customHeight="1" x14ac:dyDescent="0.25">
      <c r="A122" s="16" t="s">
        <v>15</v>
      </c>
      <c r="B122" s="19">
        <v>11</v>
      </c>
      <c r="C122" s="19" t="s">
        <v>52</v>
      </c>
      <c r="D122" s="33" t="s">
        <v>65</v>
      </c>
      <c r="E122" s="19">
        <v>100</v>
      </c>
      <c r="F122" s="18">
        <v>212.8</v>
      </c>
      <c r="G122" s="4"/>
      <c r="H122" s="4"/>
      <c r="I122" s="4"/>
      <c r="J122" s="4"/>
    </row>
    <row r="123" spans="1:10" x14ac:dyDescent="0.25">
      <c r="A123" s="17" t="s">
        <v>45</v>
      </c>
      <c r="B123" s="13"/>
      <c r="C123" s="13"/>
      <c r="D123" s="14"/>
      <c r="E123" s="13"/>
      <c r="F123" s="20">
        <f>F15+F57+F66+F71+F87+F103+F111+F117</f>
        <v>7395.0000000000009</v>
      </c>
      <c r="G123" s="4"/>
      <c r="H123" s="4"/>
      <c r="I123" s="4"/>
      <c r="J123" s="4"/>
    </row>
    <row r="124" spans="1:10" ht="15.75" x14ac:dyDescent="0.25">
      <c r="A124" s="3"/>
      <c r="G124" s="4"/>
      <c r="H124" s="4"/>
      <c r="I124" s="4"/>
      <c r="J124" s="4"/>
    </row>
    <row r="125" spans="1:10" ht="15.75" x14ac:dyDescent="0.25">
      <c r="A125" s="3"/>
      <c r="F125" s="51"/>
      <c r="G125" s="4"/>
      <c r="H125" s="4"/>
      <c r="I125" s="4"/>
      <c r="J125" s="4"/>
    </row>
    <row r="126" spans="1:10" ht="15.75" x14ac:dyDescent="0.25">
      <c r="A126" s="3"/>
      <c r="F126" s="51"/>
      <c r="G126" s="4"/>
      <c r="H126" s="4"/>
      <c r="I126" s="4"/>
      <c r="J126" s="4"/>
    </row>
    <row r="127" spans="1:10" ht="15.75" x14ac:dyDescent="0.25">
      <c r="A127" s="3"/>
      <c r="G127" s="4"/>
      <c r="H127" s="4"/>
      <c r="I127" s="4"/>
      <c r="J127" s="4"/>
    </row>
    <row r="128" spans="1:10" ht="15.75" x14ac:dyDescent="0.25">
      <c r="A128" s="3"/>
      <c r="G128" s="4"/>
      <c r="H128" s="4"/>
      <c r="I128" s="4"/>
      <c r="J128" s="4"/>
    </row>
    <row r="129" spans="1:10" ht="15.75" x14ac:dyDescent="0.25">
      <c r="A129" s="3"/>
      <c r="G129" s="4"/>
      <c r="H129" s="4"/>
      <c r="I129" s="4"/>
      <c r="J129" s="4"/>
    </row>
    <row r="130" spans="1:10" ht="15.75" x14ac:dyDescent="0.25">
      <c r="A130" s="3"/>
      <c r="G130" s="4"/>
      <c r="H130" s="4"/>
      <c r="I130" s="4"/>
      <c r="J130" s="4"/>
    </row>
    <row r="131" spans="1:10" ht="15.75" x14ac:dyDescent="0.25">
      <c r="A131" s="3"/>
      <c r="G131" s="4"/>
      <c r="H131" s="4"/>
      <c r="I131" s="4"/>
      <c r="J131" s="4"/>
    </row>
    <row r="132" spans="1:10" ht="15.75" x14ac:dyDescent="0.25">
      <c r="A132" s="3"/>
      <c r="G132" s="4"/>
      <c r="H132" s="4"/>
      <c r="I132" s="4"/>
      <c r="J132" s="4"/>
    </row>
    <row r="133" spans="1:10" ht="15.75" x14ac:dyDescent="0.25">
      <c r="A133" s="3"/>
      <c r="G133" s="4"/>
      <c r="H133" s="4"/>
      <c r="I133" s="4"/>
      <c r="J133" s="4"/>
    </row>
    <row r="134" spans="1:10" ht="15.75" x14ac:dyDescent="0.25">
      <c r="A134" s="3"/>
      <c r="G134" s="4"/>
      <c r="H134" s="4"/>
      <c r="I134" s="4"/>
      <c r="J134" s="4"/>
    </row>
    <row r="135" spans="1:10" ht="15.75" x14ac:dyDescent="0.25">
      <c r="A135" s="3"/>
      <c r="G135" s="4"/>
      <c r="H135" s="4"/>
      <c r="I135" s="4"/>
      <c r="J135" s="4"/>
    </row>
    <row r="136" spans="1:10" ht="15.75" x14ac:dyDescent="0.25">
      <c r="A136" s="3"/>
      <c r="G136" s="4"/>
      <c r="H136" s="4"/>
      <c r="I136" s="4"/>
      <c r="J136" s="4"/>
    </row>
    <row r="137" spans="1:10" ht="15.75" x14ac:dyDescent="0.25">
      <c r="A137" s="3"/>
    </row>
    <row r="138" spans="1:10" ht="15.75" x14ac:dyDescent="0.25">
      <c r="A138" s="3"/>
    </row>
    <row r="139" spans="1:10" ht="15.75" x14ac:dyDescent="0.25">
      <c r="A139" s="3"/>
    </row>
    <row r="140" spans="1:10" ht="15.75" x14ac:dyDescent="0.25">
      <c r="A140" s="3"/>
    </row>
    <row r="141" spans="1:10" ht="15.75" x14ac:dyDescent="0.25">
      <c r="A141" s="3"/>
    </row>
    <row r="142" spans="1:10" ht="15.75" x14ac:dyDescent="0.25">
      <c r="A142" s="3"/>
    </row>
    <row r="143" spans="1:10" ht="15.75" x14ac:dyDescent="0.25">
      <c r="A143" s="3"/>
    </row>
    <row r="144" spans="1:10" ht="15.75" x14ac:dyDescent="0.25">
      <c r="A144" s="3"/>
    </row>
    <row r="145" spans="1:1" ht="15.75" x14ac:dyDescent="0.25">
      <c r="A145" s="3"/>
    </row>
    <row r="146" spans="1:1" ht="15.75" x14ac:dyDescent="0.25">
      <c r="A146" s="3"/>
    </row>
    <row r="147" spans="1:1" ht="15.75" x14ac:dyDescent="0.25">
      <c r="A147" s="3"/>
    </row>
    <row r="148" spans="1:1" ht="15.75" x14ac:dyDescent="0.25">
      <c r="A148" s="3"/>
    </row>
    <row r="149" spans="1:1" ht="15.75" x14ac:dyDescent="0.25">
      <c r="A149" s="3"/>
    </row>
    <row r="150" spans="1:1" ht="15.75" x14ac:dyDescent="0.25">
      <c r="A150" s="3"/>
    </row>
    <row r="151" spans="1:1" ht="15.75" x14ac:dyDescent="0.25">
      <c r="A151" s="3"/>
    </row>
    <row r="152" spans="1:1" ht="15.75" x14ac:dyDescent="0.25">
      <c r="A152" s="3"/>
    </row>
    <row r="153" spans="1:1" ht="15.75" x14ac:dyDescent="0.25">
      <c r="A153" s="3"/>
    </row>
    <row r="154" spans="1:1" ht="15.75" x14ac:dyDescent="0.25">
      <c r="A154" s="3"/>
    </row>
    <row r="155" spans="1:1" ht="15.75" x14ac:dyDescent="0.25">
      <c r="A155" s="3"/>
    </row>
    <row r="156" spans="1:1" ht="15.75" x14ac:dyDescent="0.25">
      <c r="A156" s="3"/>
    </row>
    <row r="157" spans="1:1" ht="15.75" x14ac:dyDescent="0.25">
      <c r="A157" s="3"/>
    </row>
    <row r="158" spans="1:1" ht="15.75" x14ac:dyDescent="0.25">
      <c r="A158" s="3"/>
    </row>
    <row r="159" spans="1:1" ht="15.75" x14ac:dyDescent="0.25">
      <c r="A159" s="3"/>
    </row>
    <row r="160" spans="1:1" ht="15.75" x14ac:dyDescent="0.25">
      <c r="A160" s="3"/>
    </row>
    <row r="161" spans="1:1" ht="15.75" x14ac:dyDescent="0.25">
      <c r="A161" s="3"/>
    </row>
    <row r="162" spans="1:1" ht="15.75" x14ac:dyDescent="0.25">
      <c r="A162" s="3"/>
    </row>
    <row r="163" spans="1:1" ht="15.75" x14ac:dyDescent="0.25">
      <c r="A163" s="3"/>
    </row>
    <row r="164" spans="1:1" ht="15.75" x14ac:dyDescent="0.25">
      <c r="A164" s="3"/>
    </row>
    <row r="165" spans="1:1" ht="15.75" x14ac:dyDescent="0.25">
      <c r="A165" s="3"/>
    </row>
    <row r="166" spans="1:1" ht="15.75" x14ac:dyDescent="0.25">
      <c r="A166" s="3"/>
    </row>
    <row r="167" spans="1:1" ht="15.75" x14ac:dyDescent="0.25">
      <c r="A167" s="3"/>
    </row>
    <row r="168" spans="1:1" ht="15.75" x14ac:dyDescent="0.25">
      <c r="A168" s="3"/>
    </row>
    <row r="169" spans="1:1" ht="15.75" x14ac:dyDescent="0.25">
      <c r="A169" s="3"/>
    </row>
    <row r="170" spans="1:1" ht="15.75" x14ac:dyDescent="0.25">
      <c r="A170" s="44"/>
    </row>
  </sheetData>
  <mergeCells count="11">
    <mergeCell ref="A7:F7"/>
    <mergeCell ref="A8:F8"/>
    <mergeCell ref="A9:F9"/>
    <mergeCell ref="A10:A12"/>
    <mergeCell ref="B10:E11"/>
    <mergeCell ref="F10:F12"/>
    <mergeCell ref="D1:F1"/>
    <mergeCell ref="A2:F2"/>
    <mergeCell ref="A3:F3"/>
    <mergeCell ref="A4:F4"/>
    <mergeCell ref="A5:F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D15" sqref="D15"/>
    </sheetView>
  </sheetViews>
  <sheetFormatPr defaultRowHeight="15" x14ac:dyDescent="0.25"/>
  <cols>
    <col min="1" max="1" width="6.85546875" customWidth="1"/>
    <col min="2" max="2" width="58.140625" customWidth="1"/>
  </cols>
  <sheetData>
    <row r="1" spans="1:4" x14ac:dyDescent="0.25">
      <c r="A1" s="132" t="s">
        <v>88</v>
      </c>
      <c r="B1" s="132"/>
      <c r="C1" s="132"/>
      <c r="D1" s="132"/>
    </row>
    <row r="2" spans="1:4" x14ac:dyDescent="0.25">
      <c r="A2" s="132" t="s">
        <v>0</v>
      </c>
      <c r="B2" s="132"/>
      <c r="C2" s="132"/>
      <c r="D2" s="132"/>
    </row>
    <row r="3" spans="1:4" x14ac:dyDescent="0.25">
      <c r="A3" s="132" t="s">
        <v>1</v>
      </c>
      <c r="B3" s="132"/>
      <c r="C3" s="132"/>
      <c r="D3" s="132"/>
    </row>
    <row r="4" spans="1:4" x14ac:dyDescent="0.25">
      <c r="A4" s="132" t="s">
        <v>160</v>
      </c>
      <c r="B4" s="132"/>
      <c r="C4" s="132"/>
      <c r="D4" s="132"/>
    </row>
    <row r="5" spans="1:4" x14ac:dyDescent="0.25">
      <c r="A5" s="132" t="s">
        <v>161</v>
      </c>
      <c r="B5" s="132"/>
      <c r="C5" s="132"/>
      <c r="D5" s="132"/>
    </row>
    <row r="6" spans="1:4" x14ac:dyDescent="0.25">
      <c r="A6" s="105"/>
      <c r="B6" s="97"/>
      <c r="C6" s="97"/>
      <c r="D6" s="97"/>
    </row>
    <row r="7" spans="1:4" ht="59.25" customHeight="1" x14ac:dyDescent="0.25">
      <c r="A7" s="137" t="s">
        <v>177</v>
      </c>
      <c r="B7" s="137"/>
      <c r="C7" s="137"/>
      <c r="D7" s="137"/>
    </row>
    <row r="8" spans="1:4" x14ac:dyDescent="0.25">
      <c r="A8" s="109"/>
      <c r="B8" s="98"/>
      <c r="C8" s="98"/>
      <c r="D8" s="98"/>
    </row>
    <row r="9" spans="1:4" ht="3" customHeight="1" x14ac:dyDescent="0.25">
      <c r="A9" s="75"/>
      <c r="B9" s="98"/>
      <c r="C9" s="98"/>
      <c r="D9" s="98"/>
    </row>
    <row r="10" spans="1:4" hidden="1" x14ac:dyDescent="0.25">
      <c r="A10" s="75"/>
      <c r="B10" s="98"/>
      <c r="C10" s="98"/>
      <c r="D10" s="98"/>
    </row>
    <row r="11" spans="1:4" hidden="1" x14ac:dyDescent="0.25">
      <c r="A11" s="136" t="s">
        <v>90</v>
      </c>
      <c r="B11" s="136"/>
      <c r="C11" s="136"/>
      <c r="D11" s="136"/>
    </row>
    <row r="12" spans="1:4" ht="58.5" customHeight="1" x14ac:dyDescent="0.25">
      <c r="A12" s="91" t="s">
        <v>91</v>
      </c>
      <c r="B12" s="100" t="s">
        <v>92</v>
      </c>
      <c r="C12" s="93" t="s">
        <v>158</v>
      </c>
      <c r="D12" s="93" t="s">
        <v>178</v>
      </c>
    </row>
    <row r="13" spans="1:4" ht="19.5" customHeight="1" x14ac:dyDescent="0.25">
      <c r="A13" s="94">
        <v>1</v>
      </c>
      <c r="B13" s="107" t="s">
        <v>94</v>
      </c>
      <c r="C13" s="108">
        <v>6.5</v>
      </c>
      <c r="D13" s="108">
        <v>6.5</v>
      </c>
    </row>
    <row r="14" spans="1:4" ht="43.5" customHeight="1" x14ac:dyDescent="0.25">
      <c r="A14" s="94">
        <v>2</v>
      </c>
      <c r="B14" s="107" t="s">
        <v>113</v>
      </c>
      <c r="C14" s="96">
        <v>60.5</v>
      </c>
      <c r="D14" s="96">
        <v>60.5</v>
      </c>
    </row>
    <row r="15" spans="1:4" ht="14.25" customHeight="1" x14ac:dyDescent="0.25">
      <c r="A15" s="91" t="s">
        <v>95</v>
      </c>
      <c r="B15" s="94"/>
      <c r="C15" s="112">
        <f>C13+C14</f>
        <v>67</v>
      </c>
      <c r="D15" s="112">
        <f>D13+D14</f>
        <v>67</v>
      </c>
    </row>
  </sheetData>
  <mergeCells count="7">
    <mergeCell ref="A11:D11"/>
    <mergeCell ref="A1:D1"/>
    <mergeCell ref="A2:D2"/>
    <mergeCell ref="A3:D3"/>
    <mergeCell ref="A4:D4"/>
    <mergeCell ref="A5:D5"/>
    <mergeCell ref="A7:D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C13" sqref="C13"/>
    </sheetView>
  </sheetViews>
  <sheetFormatPr defaultRowHeight="15" x14ac:dyDescent="0.25"/>
  <cols>
    <col min="1" max="1" width="23.85546875" customWidth="1"/>
    <col min="2" max="2" width="46.140625" customWidth="1"/>
  </cols>
  <sheetData>
    <row r="1" spans="1:3" x14ac:dyDescent="0.25">
      <c r="A1" s="132" t="s">
        <v>89</v>
      </c>
      <c r="B1" s="132"/>
      <c r="C1" s="132"/>
    </row>
    <row r="2" spans="1:3" x14ac:dyDescent="0.25">
      <c r="A2" s="132" t="s">
        <v>0</v>
      </c>
      <c r="B2" s="132"/>
      <c r="C2" s="132"/>
    </row>
    <row r="3" spans="1:3" x14ac:dyDescent="0.25">
      <c r="A3" s="132" t="s">
        <v>1</v>
      </c>
      <c r="B3" s="132"/>
      <c r="C3" s="132"/>
    </row>
    <row r="4" spans="1:3" x14ac:dyDescent="0.25">
      <c r="A4" s="132" t="s">
        <v>160</v>
      </c>
      <c r="B4" s="132"/>
      <c r="C4" s="132"/>
    </row>
    <row r="5" spans="1:3" x14ac:dyDescent="0.25">
      <c r="A5" s="132" t="s">
        <v>161</v>
      </c>
      <c r="B5" s="132"/>
      <c r="C5" s="132"/>
    </row>
    <row r="6" spans="1:3" x14ac:dyDescent="0.25">
      <c r="A6" s="82"/>
      <c r="B6" s="98"/>
      <c r="C6" s="98"/>
    </row>
    <row r="7" spans="1:3" x14ac:dyDescent="0.25">
      <c r="A7" s="99"/>
      <c r="B7" s="98"/>
      <c r="C7" s="98"/>
    </row>
    <row r="8" spans="1:3" x14ac:dyDescent="0.25">
      <c r="A8" s="99"/>
      <c r="B8" s="98"/>
      <c r="C8" s="98"/>
    </row>
    <row r="9" spans="1:3" x14ac:dyDescent="0.25">
      <c r="A9" s="134" t="s">
        <v>97</v>
      </c>
      <c r="B9" s="134"/>
      <c r="C9" s="134"/>
    </row>
    <row r="10" spans="1:3" x14ac:dyDescent="0.25">
      <c r="A10" s="134" t="s">
        <v>98</v>
      </c>
      <c r="B10" s="134"/>
      <c r="C10" s="134"/>
    </row>
    <row r="11" spans="1:3" x14ac:dyDescent="0.25">
      <c r="A11" s="134" t="s">
        <v>179</v>
      </c>
      <c r="B11" s="134"/>
      <c r="C11" s="134"/>
    </row>
    <row r="12" spans="1:3" x14ac:dyDescent="0.25">
      <c r="A12" s="99"/>
      <c r="B12" s="98"/>
      <c r="C12" s="98"/>
    </row>
    <row r="13" spans="1:3" x14ac:dyDescent="0.25">
      <c r="A13" s="75"/>
      <c r="B13" s="98"/>
      <c r="C13" s="98"/>
    </row>
    <row r="14" spans="1:3" x14ac:dyDescent="0.25">
      <c r="A14" s="136" t="s">
        <v>90</v>
      </c>
      <c r="B14" s="136"/>
      <c r="C14" s="136"/>
    </row>
    <row r="15" spans="1:3" ht="57.75" x14ac:dyDescent="0.25">
      <c r="A15" s="93" t="s">
        <v>83</v>
      </c>
      <c r="B15" s="100" t="s">
        <v>99</v>
      </c>
      <c r="C15" s="100" t="s">
        <v>4</v>
      </c>
    </row>
    <row r="16" spans="1:3" ht="20.25" customHeight="1" x14ac:dyDescent="0.25">
      <c r="A16" s="138" t="s">
        <v>100</v>
      </c>
      <c r="B16" s="139" t="s">
        <v>101</v>
      </c>
      <c r="C16" s="140">
        <v>0</v>
      </c>
    </row>
    <row r="17" spans="1:3" x14ac:dyDescent="0.25">
      <c r="A17" s="138"/>
      <c r="B17" s="139"/>
      <c r="C17" s="140"/>
    </row>
    <row r="18" spans="1:3" x14ac:dyDescent="0.25">
      <c r="A18" s="92" t="s">
        <v>95</v>
      </c>
      <c r="B18" s="95"/>
      <c r="C18" s="95">
        <v>0</v>
      </c>
    </row>
  </sheetData>
  <mergeCells count="12">
    <mergeCell ref="A1:C1"/>
    <mergeCell ref="A16:A17"/>
    <mergeCell ref="B16:B17"/>
    <mergeCell ref="C16:C17"/>
    <mergeCell ref="A14:C14"/>
    <mergeCell ref="A11:C11"/>
    <mergeCell ref="A10:C10"/>
    <mergeCell ref="A9:C9"/>
    <mergeCell ref="A5:C5"/>
    <mergeCell ref="A4:C4"/>
    <mergeCell ref="A3:C3"/>
    <mergeCell ref="A2:C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F16" sqref="F16"/>
    </sheetView>
  </sheetViews>
  <sheetFormatPr defaultRowHeight="15" x14ac:dyDescent="0.25"/>
  <cols>
    <col min="1" max="1" width="23.42578125" customWidth="1"/>
    <col min="2" max="2" width="36" customWidth="1"/>
  </cols>
  <sheetData>
    <row r="1" spans="1:4" x14ac:dyDescent="0.25">
      <c r="A1" s="132" t="s">
        <v>96</v>
      </c>
      <c r="B1" s="132"/>
      <c r="C1" s="132"/>
      <c r="D1" s="132"/>
    </row>
    <row r="2" spans="1:4" x14ac:dyDescent="0.25">
      <c r="A2" s="132" t="s">
        <v>0</v>
      </c>
      <c r="B2" s="132"/>
      <c r="C2" s="132"/>
      <c r="D2" s="132"/>
    </row>
    <row r="3" spans="1:4" x14ac:dyDescent="0.25">
      <c r="A3" s="132" t="s">
        <v>82</v>
      </c>
      <c r="B3" s="132"/>
      <c r="C3" s="132"/>
      <c r="D3" s="132"/>
    </row>
    <row r="4" spans="1:4" x14ac:dyDescent="0.25">
      <c r="A4" s="132" t="s">
        <v>160</v>
      </c>
      <c r="B4" s="132"/>
      <c r="C4" s="132"/>
      <c r="D4" s="132"/>
    </row>
    <row r="5" spans="1:4" x14ac:dyDescent="0.25">
      <c r="A5" s="132" t="s">
        <v>161</v>
      </c>
      <c r="B5" s="132"/>
      <c r="C5" s="132"/>
      <c r="D5" s="132"/>
    </row>
    <row r="6" spans="1:4" x14ac:dyDescent="0.25">
      <c r="A6" s="99"/>
      <c r="B6" s="98"/>
      <c r="C6" s="98"/>
      <c r="D6" s="98"/>
    </row>
    <row r="7" spans="1:4" x14ac:dyDescent="0.25">
      <c r="A7" s="99"/>
      <c r="B7" s="98"/>
      <c r="C7" s="98"/>
      <c r="D7" s="98"/>
    </row>
    <row r="8" spans="1:4" x14ac:dyDescent="0.25">
      <c r="A8" s="134" t="s">
        <v>97</v>
      </c>
      <c r="B8" s="134"/>
      <c r="C8" s="134"/>
      <c r="D8" s="134"/>
    </row>
    <row r="9" spans="1:4" x14ac:dyDescent="0.25">
      <c r="A9" s="134" t="s">
        <v>98</v>
      </c>
      <c r="B9" s="134"/>
      <c r="C9" s="134"/>
      <c r="D9" s="134"/>
    </row>
    <row r="10" spans="1:4" ht="34.5" customHeight="1" x14ac:dyDescent="0.25">
      <c r="A10" s="141" t="s">
        <v>180</v>
      </c>
      <c r="B10" s="141"/>
      <c r="C10" s="141"/>
      <c r="D10" s="141"/>
    </row>
    <row r="11" spans="1:4" x14ac:dyDescent="0.25">
      <c r="A11" s="99"/>
      <c r="B11" s="98"/>
      <c r="C11" s="98"/>
      <c r="D11" s="98"/>
    </row>
    <row r="12" spans="1:4" x14ac:dyDescent="0.25">
      <c r="A12" s="75"/>
      <c r="B12" s="98"/>
      <c r="C12" s="98"/>
      <c r="D12" s="98"/>
    </row>
    <row r="13" spans="1:4" x14ac:dyDescent="0.25">
      <c r="A13" s="136" t="s">
        <v>90</v>
      </c>
      <c r="B13" s="136"/>
      <c r="C13" s="136"/>
      <c r="D13" s="136"/>
    </row>
    <row r="14" spans="1:4" ht="55.5" customHeight="1" x14ac:dyDescent="0.25">
      <c r="A14" s="93" t="s">
        <v>83</v>
      </c>
      <c r="B14" s="100" t="s">
        <v>99</v>
      </c>
      <c r="C14" s="100" t="s">
        <v>157</v>
      </c>
      <c r="D14" s="100" t="s">
        <v>165</v>
      </c>
    </row>
    <row r="15" spans="1:4" ht="30.75" customHeight="1" x14ac:dyDescent="0.25">
      <c r="A15" s="95" t="s">
        <v>100</v>
      </c>
      <c r="B15" s="101" t="s">
        <v>101</v>
      </c>
      <c r="C15" s="15">
        <v>0</v>
      </c>
      <c r="D15" s="15">
        <v>0</v>
      </c>
    </row>
    <row r="16" spans="1:4" x14ac:dyDescent="0.25">
      <c r="A16" s="92" t="s">
        <v>95</v>
      </c>
      <c r="B16" s="95"/>
      <c r="C16" s="95">
        <v>0</v>
      </c>
      <c r="D16" s="95">
        <v>0</v>
      </c>
    </row>
    <row r="17" spans="1:1" x14ac:dyDescent="0.25">
      <c r="A17" s="27"/>
    </row>
  </sheetData>
  <mergeCells count="9">
    <mergeCell ref="A2:D2"/>
    <mergeCell ref="A1:D1"/>
    <mergeCell ref="A4:D4"/>
    <mergeCell ref="A13:D13"/>
    <mergeCell ref="A10:D10"/>
    <mergeCell ref="A9:D9"/>
    <mergeCell ref="A8:D8"/>
    <mergeCell ref="A5:D5"/>
    <mergeCell ref="A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opLeftCell="A41" zoomScaleNormal="100" workbookViewId="0">
      <selection activeCell="A50" sqref="A50"/>
    </sheetView>
  </sheetViews>
  <sheetFormatPr defaultRowHeight="15" x14ac:dyDescent="0.25"/>
  <cols>
    <col min="1" max="1" width="42" style="1" customWidth="1"/>
    <col min="2" max="2" width="4.7109375" style="1" customWidth="1"/>
    <col min="3" max="3" width="4.42578125" style="1" customWidth="1"/>
    <col min="4" max="4" width="12.7109375" style="1" customWidth="1"/>
    <col min="5" max="5" width="5.28515625" style="1" customWidth="1"/>
    <col min="6" max="6" width="9" style="1" customWidth="1"/>
    <col min="7" max="7" width="9.140625" style="1" customWidth="1"/>
    <col min="8" max="16384" width="9.140625" style="1"/>
  </cols>
  <sheetData>
    <row r="1" spans="1:7" x14ac:dyDescent="0.25">
      <c r="A1" s="106" t="s">
        <v>49</v>
      </c>
      <c r="B1" s="106"/>
      <c r="C1" s="106"/>
      <c r="D1" s="114" t="s">
        <v>84</v>
      </c>
      <c r="E1" s="114"/>
      <c r="F1" s="114"/>
      <c r="G1" s="114"/>
    </row>
    <row r="2" spans="1:7" x14ac:dyDescent="0.25">
      <c r="A2" s="114" t="s">
        <v>0</v>
      </c>
      <c r="B2" s="114"/>
      <c r="C2" s="114"/>
      <c r="D2" s="114"/>
      <c r="E2" s="114"/>
      <c r="F2" s="114"/>
      <c r="G2" s="114"/>
    </row>
    <row r="3" spans="1:7" x14ac:dyDescent="0.25">
      <c r="A3" s="114" t="s">
        <v>1</v>
      </c>
      <c r="B3" s="114"/>
      <c r="C3" s="114"/>
      <c r="D3" s="114"/>
      <c r="E3" s="114"/>
      <c r="F3" s="114"/>
      <c r="G3" s="114"/>
    </row>
    <row r="4" spans="1:7" x14ac:dyDescent="0.25">
      <c r="A4" s="114" t="s">
        <v>160</v>
      </c>
      <c r="B4" s="114"/>
      <c r="C4" s="114"/>
      <c r="D4" s="114"/>
      <c r="E4" s="114"/>
      <c r="F4" s="114"/>
      <c r="G4" s="114"/>
    </row>
    <row r="5" spans="1:7" x14ac:dyDescent="0.25">
      <c r="A5" s="114" t="s">
        <v>161</v>
      </c>
      <c r="B5" s="114"/>
      <c r="C5" s="114"/>
      <c r="D5" s="114"/>
      <c r="E5" s="114"/>
      <c r="F5" s="114"/>
      <c r="G5" s="114"/>
    </row>
    <row r="6" spans="1:7" ht="9" customHeight="1" x14ac:dyDescent="0.25">
      <c r="A6" s="45"/>
      <c r="B6" s="6"/>
      <c r="C6" s="6"/>
      <c r="D6" s="6"/>
      <c r="E6" s="6"/>
      <c r="F6" s="6"/>
    </row>
    <row r="7" spans="1:7" ht="42" customHeight="1" x14ac:dyDescent="0.25">
      <c r="A7" s="115" t="s">
        <v>164</v>
      </c>
      <c r="B7" s="115"/>
      <c r="C7" s="115"/>
      <c r="D7" s="115"/>
      <c r="E7" s="115"/>
      <c r="F7" s="115"/>
      <c r="G7" s="115"/>
    </row>
    <row r="8" spans="1:7" ht="2.25" customHeight="1" x14ac:dyDescent="0.25">
      <c r="A8" s="115"/>
      <c r="B8" s="115"/>
      <c r="C8" s="115"/>
      <c r="D8" s="115"/>
      <c r="E8" s="115"/>
      <c r="F8" s="115"/>
    </row>
    <row r="9" spans="1:7" ht="15.75" x14ac:dyDescent="0.25">
      <c r="A9" s="117" t="s">
        <v>137</v>
      </c>
      <c r="B9" s="117"/>
      <c r="C9" s="117"/>
      <c r="D9" s="117"/>
      <c r="E9" s="117"/>
      <c r="F9" s="117"/>
      <c r="G9" s="76"/>
    </row>
    <row r="10" spans="1:7" ht="22.5" customHeight="1" x14ac:dyDescent="0.25">
      <c r="A10" s="118" t="s">
        <v>2</v>
      </c>
      <c r="B10" s="121" t="s">
        <v>3</v>
      </c>
      <c r="C10" s="121"/>
      <c r="D10" s="121"/>
      <c r="E10" s="121"/>
      <c r="F10" s="122" t="s">
        <v>157</v>
      </c>
      <c r="G10" s="122" t="s">
        <v>165</v>
      </c>
    </row>
    <row r="11" spans="1:7" ht="6.75" customHeight="1" x14ac:dyDescent="0.25">
      <c r="A11" s="119"/>
      <c r="B11" s="121"/>
      <c r="C11" s="121"/>
      <c r="D11" s="121"/>
      <c r="E11" s="121"/>
      <c r="F11" s="122"/>
      <c r="G11" s="122"/>
    </row>
    <row r="12" spans="1:7" ht="114.75" customHeight="1" x14ac:dyDescent="0.25">
      <c r="A12" s="120"/>
      <c r="B12" s="7" t="s">
        <v>5</v>
      </c>
      <c r="C12" s="7" t="s">
        <v>6</v>
      </c>
      <c r="D12" s="7" t="s">
        <v>7</v>
      </c>
      <c r="E12" s="7" t="s">
        <v>8</v>
      </c>
      <c r="F12" s="122"/>
      <c r="G12" s="122"/>
    </row>
    <row r="13" spans="1:7" x14ac:dyDescent="0.25">
      <c r="A13" s="83">
        <v>1</v>
      </c>
      <c r="B13" s="83">
        <v>2</v>
      </c>
      <c r="C13" s="83">
        <v>3</v>
      </c>
      <c r="D13" s="83">
        <v>4</v>
      </c>
      <c r="E13" s="83">
        <v>5</v>
      </c>
      <c r="F13" s="8">
        <v>6</v>
      </c>
      <c r="G13" s="85">
        <v>7</v>
      </c>
    </row>
    <row r="14" spans="1:7" ht="29.25" x14ac:dyDescent="0.25">
      <c r="A14" s="9" t="s">
        <v>9</v>
      </c>
      <c r="B14" s="10"/>
      <c r="C14" s="10"/>
      <c r="D14" s="10"/>
      <c r="E14" s="11"/>
      <c r="F14" s="21"/>
      <c r="G14" s="21"/>
    </row>
    <row r="15" spans="1:7" x14ac:dyDescent="0.25">
      <c r="A15" s="12" t="s">
        <v>10</v>
      </c>
      <c r="B15" s="13" t="s">
        <v>50</v>
      </c>
      <c r="C15" s="13" t="s">
        <v>51</v>
      </c>
      <c r="D15" s="14"/>
      <c r="E15" s="13"/>
      <c r="F15" s="22">
        <f>F20+F25+F30+F31+F32+F33+F40+F41</f>
        <v>957.4</v>
      </c>
      <c r="G15" s="22">
        <f>G16+G21+G26+G36+G41</f>
        <v>962.4</v>
      </c>
    </row>
    <row r="16" spans="1:7" ht="46.5" customHeight="1" x14ac:dyDescent="0.25">
      <c r="A16" s="28" t="s">
        <v>11</v>
      </c>
      <c r="B16" s="29" t="s">
        <v>50</v>
      </c>
      <c r="C16" s="29" t="s">
        <v>52</v>
      </c>
      <c r="D16" s="30"/>
      <c r="E16" s="29"/>
      <c r="F16" s="31">
        <f t="shared" ref="F16:G19" si="0">F17</f>
        <v>75</v>
      </c>
      <c r="G16" s="31">
        <f t="shared" si="0"/>
        <v>75</v>
      </c>
    </row>
    <row r="17" spans="1:10" x14ac:dyDescent="0.25">
      <c r="A17" s="10" t="s">
        <v>12</v>
      </c>
      <c r="B17" s="19" t="s">
        <v>50</v>
      </c>
      <c r="C17" s="19" t="s">
        <v>52</v>
      </c>
      <c r="D17" s="15">
        <v>9900000000</v>
      </c>
      <c r="E17" s="19"/>
      <c r="F17" s="18">
        <f t="shared" si="0"/>
        <v>75</v>
      </c>
      <c r="G17" s="18">
        <f t="shared" si="0"/>
        <v>75</v>
      </c>
    </row>
    <row r="18" spans="1:10" x14ac:dyDescent="0.25">
      <c r="A18" s="10" t="s">
        <v>13</v>
      </c>
      <c r="B18" s="19" t="s">
        <v>50</v>
      </c>
      <c r="C18" s="19" t="s">
        <v>52</v>
      </c>
      <c r="D18" s="15">
        <v>9900400000</v>
      </c>
      <c r="E18" s="19"/>
      <c r="F18" s="18">
        <f t="shared" si="0"/>
        <v>75</v>
      </c>
      <c r="G18" s="18">
        <f t="shared" si="0"/>
        <v>75</v>
      </c>
    </row>
    <row r="19" spans="1:10" x14ac:dyDescent="0.25">
      <c r="A19" s="10" t="s">
        <v>14</v>
      </c>
      <c r="B19" s="19" t="s">
        <v>50</v>
      </c>
      <c r="C19" s="19" t="s">
        <v>52</v>
      </c>
      <c r="D19" s="15">
        <v>9900420300</v>
      </c>
      <c r="E19" s="19"/>
      <c r="F19" s="18">
        <f t="shared" si="0"/>
        <v>75</v>
      </c>
      <c r="G19" s="18">
        <f t="shared" si="0"/>
        <v>75</v>
      </c>
    </row>
    <row r="20" spans="1:10" ht="75.75" customHeight="1" x14ac:dyDescent="0.25">
      <c r="A20" s="10" t="s">
        <v>15</v>
      </c>
      <c r="B20" s="19" t="s">
        <v>50</v>
      </c>
      <c r="C20" s="19" t="s">
        <v>52</v>
      </c>
      <c r="D20" s="15">
        <v>9900420300</v>
      </c>
      <c r="E20" s="19">
        <v>100</v>
      </c>
      <c r="F20" s="18">
        <v>75</v>
      </c>
      <c r="G20" s="18">
        <v>75</v>
      </c>
    </row>
    <row r="21" spans="1:10" ht="60.75" customHeight="1" x14ac:dyDescent="0.25">
      <c r="A21" s="28" t="s">
        <v>105</v>
      </c>
      <c r="B21" s="29" t="s">
        <v>50</v>
      </c>
      <c r="C21" s="29" t="s">
        <v>53</v>
      </c>
      <c r="D21" s="30"/>
      <c r="E21" s="29"/>
      <c r="F21" s="31">
        <f>F22</f>
        <v>75</v>
      </c>
      <c r="G21" s="31">
        <f>G22</f>
        <v>75</v>
      </c>
    </row>
    <row r="22" spans="1:10" x14ac:dyDescent="0.25">
      <c r="A22" s="10" t="s">
        <v>12</v>
      </c>
      <c r="B22" s="19" t="s">
        <v>50</v>
      </c>
      <c r="C22" s="19" t="s">
        <v>53</v>
      </c>
      <c r="D22" s="15">
        <v>9900000000</v>
      </c>
      <c r="E22" s="19"/>
      <c r="F22" s="18">
        <f t="shared" ref="F22:G24" si="1">F23</f>
        <v>75</v>
      </c>
      <c r="G22" s="18">
        <f t="shared" si="1"/>
        <v>75</v>
      </c>
    </row>
    <row r="23" spans="1:10" x14ac:dyDescent="0.25">
      <c r="A23" s="10" t="s">
        <v>13</v>
      </c>
      <c r="B23" s="19" t="s">
        <v>50</v>
      </c>
      <c r="C23" s="19" t="s">
        <v>53</v>
      </c>
      <c r="D23" s="15">
        <v>9900400000</v>
      </c>
      <c r="E23" s="19"/>
      <c r="F23" s="18">
        <f t="shared" si="1"/>
        <v>75</v>
      </c>
      <c r="G23" s="18">
        <f t="shared" si="1"/>
        <v>75</v>
      </c>
    </row>
    <row r="24" spans="1:10" ht="30" x14ac:dyDescent="0.25">
      <c r="A24" s="10" t="s">
        <v>104</v>
      </c>
      <c r="B24" s="19" t="s">
        <v>50</v>
      </c>
      <c r="C24" s="19" t="s">
        <v>53</v>
      </c>
      <c r="D24" s="15">
        <v>9900421100</v>
      </c>
      <c r="E24" s="19"/>
      <c r="F24" s="18">
        <f t="shared" si="1"/>
        <v>75</v>
      </c>
      <c r="G24" s="18">
        <f t="shared" si="1"/>
        <v>75</v>
      </c>
    </row>
    <row r="25" spans="1:10" ht="75" customHeight="1" x14ac:dyDescent="0.25">
      <c r="A25" s="10" t="s">
        <v>15</v>
      </c>
      <c r="B25" s="19" t="s">
        <v>50</v>
      </c>
      <c r="C25" s="19" t="s">
        <v>53</v>
      </c>
      <c r="D25" s="15">
        <v>9900421100</v>
      </c>
      <c r="E25" s="19" t="s">
        <v>76</v>
      </c>
      <c r="F25" s="18">
        <v>75</v>
      </c>
      <c r="G25" s="18">
        <v>75</v>
      </c>
    </row>
    <row r="26" spans="1:10" ht="76.5" customHeight="1" x14ac:dyDescent="0.25">
      <c r="A26" s="28" t="s">
        <v>16</v>
      </c>
      <c r="B26" s="29" t="s">
        <v>50</v>
      </c>
      <c r="C26" s="29" t="s">
        <v>54</v>
      </c>
      <c r="D26" s="30"/>
      <c r="E26" s="29"/>
      <c r="F26" s="31">
        <f>F27</f>
        <v>763</v>
      </c>
      <c r="G26" s="31">
        <f>G27</f>
        <v>768</v>
      </c>
    </row>
    <row r="27" spans="1:10" x14ac:dyDescent="0.25">
      <c r="A27" s="10" t="s">
        <v>12</v>
      </c>
      <c r="B27" s="29" t="s">
        <v>50</v>
      </c>
      <c r="C27" s="19" t="s">
        <v>54</v>
      </c>
      <c r="D27" s="15">
        <v>9900000000</v>
      </c>
      <c r="E27" s="19"/>
      <c r="F27" s="18">
        <f>F28+F33</f>
        <v>763</v>
      </c>
      <c r="G27" s="18">
        <f>G28+G33</f>
        <v>768</v>
      </c>
    </row>
    <row r="28" spans="1:10" x14ac:dyDescent="0.25">
      <c r="A28" s="10" t="s">
        <v>13</v>
      </c>
      <c r="B28" s="29" t="s">
        <v>50</v>
      </c>
      <c r="C28" s="19" t="s">
        <v>54</v>
      </c>
      <c r="D28" s="15">
        <v>9900400000</v>
      </c>
      <c r="E28" s="19"/>
      <c r="F28" s="18">
        <f t="shared" ref="F28:G28" si="2">F29</f>
        <v>702.5</v>
      </c>
      <c r="G28" s="18">
        <f t="shared" si="2"/>
        <v>707.5</v>
      </c>
    </row>
    <row r="29" spans="1:10" ht="30" x14ac:dyDescent="0.25">
      <c r="A29" s="10" t="s">
        <v>17</v>
      </c>
      <c r="B29" s="29" t="s">
        <v>50</v>
      </c>
      <c r="C29" s="19" t="s">
        <v>54</v>
      </c>
      <c r="D29" s="15">
        <v>9900420430</v>
      </c>
      <c r="E29" s="19"/>
      <c r="F29" s="18">
        <f>F30+F31+F32</f>
        <v>702.5</v>
      </c>
      <c r="G29" s="18">
        <f>G30+G31+G32</f>
        <v>707.5</v>
      </c>
    </row>
    <row r="30" spans="1:10" ht="69.75" customHeight="1" x14ac:dyDescent="0.25">
      <c r="A30" s="10" t="s">
        <v>15</v>
      </c>
      <c r="B30" s="29" t="s">
        <v>50</v>
      </c>
      <c r="C30" s="19" t="s">
        <v>54</v>
      </c>
      <c r="D30" s="15">
        <v>9900420430</v>
      </c>
      <c r="E30" s="19">
        <v>100</v>
      </c>
      <c r="F30" s="18">
        <v>335</v>
      </c>
      <c r="G30" s="18">
        <v>335</v>
      </c>
    </row>
    <row r="31" spans="1:10" ht="30" x14ac:dyDescent="0.25">
      <c r="A31" s="10" t="s">
        <v>18</v>
      </c>
      <c r="B31" s="29" t="s">
        <v>50</v>
      </c>
      <c r="C31" s="19" t="s">
        <v>54</v>
      </c>
      <c r="D31" s="15">
        <v>9900420430</v>
      </c>
      <c r="E31" s="19">
        <v>200</v>
      </c>
      <c r="F31" s="18">
        <v>356.5</v>
      </c>
      <c r="G31" s="18">
        <v>361.5</v>
      </c>
    </row>
    <row r="32" spans="1:10" ht="17.25" customHeight="1" x14ac:dyDescent="0.25">
      <c r="A32" s="10" t="s">
        <v>72</v>
      </c>
      <c r="B32" s="29" t="s">
        <v>50</v>
      </c>
      <c r="C32" s="19" t="s">
        <v>54</v>
      </c>
      <c r="D32" s="15">
        <v>9900420430</v>
      </c>
      <c r="E32" s="19" t="s">
        <v>71</v>
      </c>
      <c r="F32" s="18">
        <v>11</v>
      </c>
      <c r="G32" s="18">
        <v>11</v>
      </c>
      <c r="J32" s="4"/>
    </row>
    <row r="33" spans="1:10" ht="77.25" customHeight="1" x14ac:dyDescent="0.25">
      <c r="A33" s="10" t="s">
        <v>154</v>
      </c>
      <c r="B33" s="19" t="s">
        <v>50</v>
      </c>
      <c r="C33" s="19" t="s">
        <v>54</v>
      </c>
      <c r="D33" s="15">
        <v>9900300000</v>
      </c>
      <c r="E33" s="19" t="s">
        <v>68</v>
      </c>
      <c r="F33" s="18">
        <v>60.5</v>
      </c>
      <c r="G33" s="18">
        <v>60.5</v>
      </c>
      <c r="J33" s="4"/>
    </row>
    <row r="34" spans="1:10" ht="30" x14ac:dyDescent="0.25">
      <c r="A34" s="10" t="s">
        <v>111</v>
      </c>
      <c r="B34" s="19" t="s">
        <v>50</v>
      </c>
      <c r="C34" s="19" t="s">
        <v>54</v>
      </c>
      <c r="D34" s="15">
        <v>9900321530</v>
      </c>
      <c r="E34" s="19" t="s">
        <v>68</v>
      </c>
      <c r="F34" s="18">
        <f>F35</f>
        <v>45</v>
      </c>
      <c r="G34" s="18">
        <f>G35</f>
        <v>45</v>
      </c>
    </row>
    <row r="35" spans="1:10" x14ac:dyDescent="0.25">
      <c r="A35" s="10" t="s">
        <v>29</v>
      </c>
      <c r="B35" s="19" t="s">
        <v>50</v>
      </c>
      <c r="C35" s="19" t="s">
        <v>54</v>
      </c>
      <c r="D35" s="15">
        <v>9900321530</v>
      </c>
      <c r="E35" s="19" t="s">
        <v>107</v>
      </c>
      <c r="F35" s="18">
        <v>45</v>
      </c>
      <c r="G35" s="18">
        <v>45</v>
      </c>
    </row>
    <row r="36" spans="1:10" ht="45.75" customHeight="1" x14ac:dyDescent="0.25">
      <c r="A36" s="28" t="s">
        <v>19</v>
      </c>
      <c r="B36" s="29" t="s">
        <v>50</v>
      </c>
      <c r="C36" s="29" t="s">
        <v>55</v>
      </c>
      <c r="D36" s="30"/>
      <c r="E36" s="29"/>
      <c r="F36" s="31">
        <f t="shared" ref="F36:G39" si="3">F37</f>
        <v>6</v>
      </c>
      <c r="G36" s="31">
        <f t="shared" si="3"/>
        <v>6</v>
      </c>
    </row>
    <row r="37" spans="1:10" x14ac:dyDescent="0.25">
      <c r="A37" s="10" t="s">
        <v>12</v>
      </c>
      <c r="B37" s="19" t="s">
        <v>50</v>
      </c>
      <c r="C37" s="19" t="s">
        <v>55</v>
      </c>
      <c r="D37" s="15">
        <v>9900000000</v>
      </c>
      <c r="E37" s="19"/>
      <c r="F37" s="18">
        <f t="shared" si="3"/>
        <v>6</v>
      </c>
      <c r="G37" s="18">
        <f t="shared" si="3"/>
        <v>6</v>
      </c>
    </row>
    <row r="38" spans="1:10" x14ac:dyDescent="0.25">
      <c r="A38" s="10" t="s">
        <v>13</v>
      </c>
      <c r="B38" s="19" t="s">
        <v>50</v>
      </c>
      <c r="C38" s="19" t="s">
        <v>55</v>
      </c>
      <c r="D38" s="15">
        <v>9900400000</v>
      </c>
      <c r="E38" s="19"/>
      <c r="F38" s="18">
        <f t="shared" si="3"/>
        <v>6</v>
      </c>
      <c r="G38" s="18">
        <f t="shared" si="3"/>
        <v>6</v>
      </c>
    </row>
    <row r="39" spans="1:10" ht="30" x14ac:dyDescent="0.25">
      <c r="A39" s="10" t="s">
        <v>17</v>
      </c>
      <c r="B39" s="19" t="s">
        <v>50</v>
      </c>
      <c r="C39" s="19" t="s">
        <v>55</v>
      </c>
      <c r="D39" s="15">
        <v>9900420430</v>
      </c>
      <c r="E39" s="19"/>
      <c r="F39" s="18">
        <f t="shared" si="3"/>
        <v>6</v>
      </c>
      <c r="G39" s="18">
        <f t="shared" si="3"/>
        <v>6</v>
      </c>
    </row>
    <row r="40" spans="1:10" ht="75" customHeight="1" x14ac:dyDescent="0.25">
      <c r="A40" s="10" t="s">
        <v>15</v>
      </c>
      <c r="B40" s="19" t="s">
        <v>50</v>
      </c>
      <c r="C40" s="19" t="s">
        <v>55</v>
      </c>
      <c r="D40" s="15">
        <v>9900420430</v>
      </c>
      <c r="E40" s="19">
        <v>100</v>
      </c>
      <c r="F40" s="18">
        <v>6</v>
      </c>
      <c r="G40" s="18">
        <v>6</v>
      </c>
    </row>
    <row r="41" spans="1:10" x14ac:dyDescent="0.25">
      <c r="A41" s="28" t="s">
        <v>115</v>
      </c>
      <c r="B41" s="29" t="s">
        <v>50</v>
      </c>
      <c r="C41" s="29" t="s">
        <v>116</v>
      </c>
      <c r="D41" s="30"/>
      <c r="E41" s="29"/>
      <c r="F41" s="31">
        <f>F45+F54+F56+F50</f>
        <v>38.4</v>
      </c>
      <c r="G41" s="31">
        <f>G45+G54+G56+G50</f>
        <v>38.4</v>
      </c>
    </row>
    <row r="42" spans="1:10" x14ac:dyDescent="0.25">
      <c r="A42" s="10" t="s">
        <v>12</v>
      </c>
      <c r="B42" s="19" t="s">
        <v>50</v>
      </c>
      <c r="C42" s="19" t="s">
        <v>116</v>
      </c>
      <c r="D42" s="15">
        <v>9900000000</v>
      </c>
      <c r="E42" s="19"/>
      <c r="F42" s="18">
        <f>F43</f>
        <v>10</v>
      </c>
      <c r="G42" s="18">
        <f>G43</f>
        <v>10</v>
      </c>
    </row>
    <row r="43" spans="1:10" x14ac:dyDescent="0.25">
      <c r="A43" s="10" t="s">
        <v>13</v>
      </c>
      <c r="B43" s="19" t="s">
        <v>50</v>
      </c>
      <c r="C43" s="19" t="s">
        <v>116</v>
      </c>
      <c r="D43" s="15">
        <v>9900400000</v>
      </c>
      <c r="E43" s="19"/>
      <c r="F43" s="18">
        <f>F45</f>
        <v>10</v>
      </c>
      <c r="G43" s="18">
        <f>G45</f>
        <v>10</v>
      </c>
    </row>
    <row r="44" spans="1:10" ht="30" x14ac:dyDescent="0.25">
      <c r="A44" s="10" t="s">
        <v>117</v>
      </c>
      <c r="B44" s="19" t="s">
        <v>50</v>
      </c>
      <c r="C44" s="19" t="s">
        <v>116</v>
      </c>
      <c r="D44" s="15">
        <v>9900409200</v>
      </c>
      <c r="E44" s="19"/>
      <c r="F44" s="18">
        <f>F45</f>
        <v>10</v>
      </c>
      <c r="G44" s="18">
        <f>G45</f>
        <v>10</v>
      </c>
    </row>
    <row r="45" spans="1:10" ht="30" x14ac:dyDescent="0.25">
      <c r="A45" s="10" t="s">
        <v>18</v>
      </c>
      <c r="B45" s="19" t="s">
        <v>50</v>
      </c>
      <c r="C45" s="19" t="s">
        <v>116</v>
      </c>
      <c r="D45" s="15">
        <v>9900409200</v>
      </c>
      <c r="E45" s="19" t="s">
        <v>69</v>
      </c>
      <c r="F45" s="18">
        <v>10</v>
      </c>
      <c r="G45" s="18">
        <v>10</v>
      </c>
    </row>
    <row r="46" spans="1:10" hidden="1" x14ac:dyDescent="0.25">
      <c r="A46" s="10" t="s">
        <v>12</v>
      </c>
      <c r="B46" s="19" t="s">
        <v>50</v>
      </c>
      <c r="C46" s="19" t="s">
        <v>116</v>
      </c>
      <c r="D46" s="15">
        <v>9900000000</v>
      </c>
      <c r="E46" s="19"/>
      <c r="F46" s="18">
        <f t="shared" ref="F46:G47" si="4">F47</f>
        <v>0</v>
      </c>
      <c r="G46" s="18">
        <f t="shared" si="4"/>
        <v>0</v>
      </c>
    </row>
    <row r="47" spans="1:10" hidden="1" x14ac:dyDescent="0.25">
      <c r="A47" s="10" t="s">
        <v>13</v>
      </c>
      <c r="B47" s="19" t="s">
        <v>50</v>
      </c>
      <c r="C47" s="19" t="s">
        <v>116</v>
      </c>
      <c r="D47" s="15">
        <v>9900400000</v>
      </c>
      <c r="E47" s="19"/>
      <c r="F47" s="18">
        <f t="shared" si="4"/>
        <v>0</v>
      </c>
      <c r="G47" s="18">
        <f t="shared" si="4"/>
        <v>0</v>
      </c>
    </row>
    <row r="48" spans="1:10" ht="30" hidden="1" x14ac:dyDescent="0.25">
      <c r="A48" s="10" t="s">
        <v>117</v>
      </c>
      <c r="B48" s="19" t="s">
        <v>50</v>
      </c>
      <c r="C48" s="19" t="s">
        <v>116</v>
      </c>
      <c r="D48" s="15">
        <v>9900499090</v>
      </c>
      <c r="E48" s="19"/>
      <c r="F48" s="18">
        <f>F49</f>
        <v>0</v>
      </c>
      <c r="G48" s="18">
        <f>G49</f>
        <v>0</v>
      </c>
    </row>
    <row r="49" spans="1:7" ht="30" hidden="1" x14ac:dyDescent="0.25">
      <c r="A49" s="10" t="s">
        <v>18</v>
      </c>
      <c r="B49" s="19" t="s">
        <v>50</v>
      </c>
      <c r="C49" s="19" t="s">
        <v>116</v>
      </c>
      <c r="D49" s="15">
        <v>9900499090</v>
      </c>
      <c r="E49" s="19" t="s">
        <v>69</v>
      </c>
      <c r="F49" s="18">
        <v>0</v>
      </c>
      <c r="G49" s="18">
        <v>0</v>
      </c>
    </row>
    <row r="50" spans="1:7" ht="30" x14ac:dyDescent="0.25">
      <c r="A50" s="10" t="s">
        <v>163</v>
      </c>
      <c r="B50" s="19" t="s">
        <v>50</v>
      </c>
      <c r="C50" s="19" t="s">
        <v>116</v>
      </c>
      <c r="D50" s="113">
        <v>9900409209</v>
      </c>
      <c r="E50" s="19" t="s">
        <v>69</v>
      </c>
      <c r="F50" s="18">
        <v>10</v>
      </c>
      <c r="G50" s="18">
        <v>10</v>
      </c>
    </row>
    <row r="51" spans="1:7" x14ac:dyDescent="0.25">
      <c r="A51" s="10" t="s">
        <v>12</v>
      </c>
      <c r="B51" s="19" t="s">
        <v>50</v>
      </c>
      <c r="C51" s="19" t="s">
        <v>116</v>
      </c>
      <c r="D51" s="15">
        <v>9900000000</v>
      </c>
      <c r="E51" s="19"/>
      <c r="F51" s="18">
        <f t="shared" ref="F51:G53" si="5">F52</f>
        <v>8</v>
      </c>
      <c r="G51" s="18">
        <f t="shared" si="5"/>
        <v>8</v>
      </c>
    </row>
    <row r="52" spans="1:7" x14ac:dyDescent="0.25">
      <c r="A52" s="10" t="s">
        <v>13</v>
      </c>
      <c r="B52" s="19" t="s">
        <v>50</v>
      </c>
      <c r="C52" s="19" t="s">
        <v>116</v>
      </c>
      <c r="D52" s="15">
        <v>9900400000</v>
      </c>
      <c r="E52" s="19"/>
      <c r="F52" s="18">
        <f t="shared" si="5"/>
        <v>8</v>
      </c>
      <c r="G52" s="18">
        <f t="shared" si="5"/>
        <v>8</v>
      </c>
    </row>
    <row r="53" spans="1:7" ht="30" x14ac:dyDescent="0.25">
      <c r="A53" s="10" t="s">
        <v>121</v>
      </c>
      <c r="B53" s="19" t="s">
        <v>50</v>
      </c>
      <c r="C53" s="19" t="s">
        <v>116</v>
      </c>
      <c r="D53" s="15">
        <v>9900709005</v>
      </c>
      <c r="E53" s="19"/>
      <c r="F53" s="18">
        <f t="shared" si="5"/>
        <v>8</v>
      </c>
      <c r="G53" s="18">
        <f t="shared" si="5"/>
        <v>8</v>
      </c>
    </row>
    <row r="54" spans="1:7" ht="30" x14ac:dyDescent="0.25">
      <c r="A54" s="10" t="s">
        <v>121</v>
      </c>
      <c r="B54" s="19" t="s">
        <v>50</v>
      </c>
      <c r="C54" s="19" t="s">
        <v>116</v>
      </c>
      <c r="D54" s="15">
        <v>9900709005</v>
      </c>
      <c r="E54" s="19" t="s">
        <v>69</v>
      </c>
      <c r="F54" s="18">
        <v>8</v>
      </c>
      <c r="G54" s="18">
        <v>8</v>
      </c>
    </row>
    <row r="55" spans="1:7" ht="92.25" customHeight="1" x14ac:dyDescent="0.25">
      <c r="A55" s="77" t="s">
        <v>138</v>
      </c>
      <c r="B55" s="19" t="s">
        <v>50</v>
      </c>
      <c r="C55" s="19" t="s">
        <v>116</v>
      </c>
      <c r="D55" s="19" t="s">
        <v>146</v>
      </c>
      <c r="E55" s="15"/>
      <c r="F55" s="18">
        <f>F56</f>
        <v>10.4</v>
      </c>
      <c r="G55" s="18">
        <f>G56</f>
        <v>10.4</v>
      </c>
    </row>
    <row r="56" spans="1:7" x14ac:dyDescent="0.25">
      <c r="A56" s="77" t="s">
        <v>145</v>
      </c>
      <c r="B56" s="86" t="s">
        <v>50</v>
      </c>
      <c r="C56" s="86" t="s">
        <v>116</v>
      </c>
      <c r="D56" s="86" t="s">
        <v>146</v>
      </c>
      <c r="E56" s="87">
        <v>200</v>
      </c>
      <c r="F56" s="88">
        <v>10.4</v>
      </c>
      <c r="G56" s="88">
        <v>10.4</v>
      </c>
    </row>
    <row r="57" spans="1:7" x14ac:dyDescent="0.25">
      <c r="A57" s="12" t="s">
        <v>20</v>
      </c>
      <c r="B57" s="13" t="s">
        <v>52</v>
      </c>
      <c r="C57" s="13" t="s">
        <v>51</v>
      </c>
      <c r="D57" s="14"/>
      <c r="E57" s="13"/>
      <c r="F57" s="22">
        <f>F58</f>
        <v>0</v>
      </c>
      <c r="G57" s="22">
        <f>G58</f>
        <v>0</v>
      </c>
    </row>
    <row r="58" spans="1:7" ht="22.5" customHeight="1" x14ac:dyDescent="0.25">
      <c r="A58" s="28" t="s">
        <v>21</v>
      </c>
      <c r="B58" s="29" t="s">
        <v>52</v>
      </c>
      <c r="C58" s="29" t="s">
        <v>53</v>
      </c>
      <c r="D58" s="30"/>
      <c r="E58" s="29"/>
      <c r="F58" s="31">
        <f>F59</f>
        <v>0</v>
      </c>
      <c r="G58" s="31">
        <f>G59</f>
        <v>0</v>
      </c>
    </row>
    <row r="59" spans="1:7" ht="60" x14ac:dyDescent="0.25">
      <c r="A59" s="10" t="s">
        <v>114</v>
      </c>
      <c r="B59" s="19" t="s">
        <v>52</v>
      </c>
      <c r="C59" s="19" t="s">
        <v>53</v>
      </c>
      <c r="D59" s="15">
        <v>4600000000</v>
      </c>
      <c r="E59" s="19"/>
      <c r="F59" s="18">
        <f>F61</f>
        <v>0</v>
      </c>
      <c r="G59" s="18">
        <f>G61</f>
        <v>0</v>
      </c>
    </row>
    <row r="60" spans="1:7" ht="45" x14ac:dyDescent="0.25">
      <c r="A60" s="10" t="s">
        <v>122</v>
      </c>
      <c r="B60" s="19" t="s">
        <v>52</v>
      </c>
      <c r="C60" s="19" t="s">
        <v>53</v>
      </c>
      <c r="D60" s="15">
        <v>4630000000</v>
      </c>
      <c r="E60" s="19"/>
      <c r="F60" s="18">
        <f>F61</f>
        <v>0</v>
      </c>
      <c r="G60" s="18">
        <f>G61</f>
        <v>0</v>
      </c>
    </row>
    <row r="61" spans="1:7" x14ac:dyDescent="0.25">
      <c r="A61" s="10" t="s">
        <v>13</v>
      </c>
      <c r="B61" s="19" t="s">
        <v>52</v>
      </c>
      <c r="C61" s="19" t="s">
        <v>53</v>
      </c>
      <c r="D61" s="15">
        <v>4630400000</v>
      </c>
      <c r="E61" s="19"/>
      <c r="F61" s="18">
        <f>F62</f>
        <v>0</v>
      </c>
      <c r="G61" s="18">
        <f>G62</f>
        <v>0</v>
      </c>
    </row>
    <row r="62" spans="1:7" ht="60" x14ac:dyDescent="0.25">
      <c r="A62" s="10" t="s">
        <v>22</v>
      </c>
      <c r="B62" s="19" t="s">
        <v>52</v>
      </c>
      <c r="C62" s="19" t="s">
        <v>53</v>
      </c>
      <c r="D62" s="15">
        <v>4630451180</v>
      </c>
      <c r="E62" s="19"/>
      <c r="F62" s="18">
        <f>F63+F64</f>
        <v>0</v>
      </c>
      <c r="G62" s="18">
        <f>G63+G64</f>
        <v>0</v>
      </c>
    </row>
    <row r="63" spans="1:7" ht="78.75" customHeight="1" x14ac:dyDescent="0.25">
      <c r="A63" s="10" t="s">
        <v>15</v>
      </c>
      <c r="B63" s="19" t="s">
        <v>52</v>
      </c>
      <c r="C63" s="19" t="s">
        <v>53</v>
      </c>
      <c r="D63" s="15">
        <v>4630451180</v>
      </c>
      <c r="E63" s="19">
        <v>100</v>
      </c>
      <c r="F63" s="18">
        <v>0</v>
      </c>
      <c r="G63" s="18">
        <v>0</v>
      </c>
    </row>
    <row r="64" spans="1:7" ht="30" x14ac:dyDescent="0.25">
      <c r="A64" s="10" t="s">
        <v>18</v>
      </c>
      <c r="B64" s="19" t="s">
        <v>52</v>
      </c>
      <c r="C64" s="19" t="s">
        <v>53</v>
      </c>
      <c r="D64" s="15">
        <v>4630451180</v>
      </c>
      <c r="E64" s="19">
        <v>200</v>
      </c>
      <c r="F64" s="18">
        <v>0</v>
      </c>
      <c r="G64" s="18">
        <v>0</v>
      </c>
    </row>
    <row r="65" spans="1:7" ht="31.5" customHeight="1" x14ac:dyDescent="0.25">
      <c r="A65" s="12" t="s">
        <v>118</v>
      </c>
      <c r="B65" s="13" t="s">
        <v>53</v>
      </c>
      <c r="C65" s="13" t="s">
        <v>51</v>
      </c>
      <c r="D65" s="14"/>
      <c r="E65" s="13"/>
      <c r="F65" s="22">
        <f>SUM(F70)</f>
        <v>100.7</v>
      </c>
      <c r="G65" s="22">
        <f>SUM(G70)</f>
        <v>100.7</v>
      </c>
    </row>
    <row r="66" spans="1:7" x14ac:dyDescent="0.25">
      <c r="A66" s="47" t="s">
        <v>119</v>
      </c>
      <c r="B66" s="48" t="s">
        <v>53</v>
      </c>
      <c r="C66" s="48" t="s">
        <v>120</v>
      </c>
      <c r="D66" s="49"/>
      <c r="E66" s="48"/>
      <c r="F66" s="50">
        <f>F67</f>
        <v>100.7</v>
      </c>
      <c r="G66" s="50">
        <f>G67</f>
        <v>100.7</v>
      </c>
    </row>
    <row r="67" spans="1:7" x14ac:dyDescent="0.25">
      <c r="A67" s="10" t="s">
        <v>12</v>
      </c>
      <c r="B67" s="19" t="s">
        <v>53</v>
      </c>
      <c r="C67" s="19" t="s">
        <v>120</v>
      </c>
      <c r="D67" s="15">
        <v>9900000000</v>
      </c>
      <c r="E67" s="19"/>
      <c r="F67" s="18">
        <f>F70</f>
        <v>100.7</v>
      </c>
      <c r="G67" s="18">
        <f>G70</f>
        <v>100.7</v>
      </c>
    </row>
    <row r="68" spans="1:7" ht="30" x14ac:dyDescent="0.25">
      <c r="A68" s="10" t="s">
        <v>25</v>
      </c>
      <c r="B68" s="19" t="s">
        <v>53</v>
      </c>
      <c r="C68" s="19" t="s">
        <v>120</v>
      </c>
      <c r="D68" s="15">
        <v>9900700000</v>
      </c>
      <c r="E68" s="19"/>
      <c r="F68" s="18">
        <f>F69</f>
        <v>100.7</v>
      </c>
      <c r="G68" s="18">
        <f>G69</f>
        <v>100.7</v>
      </c>
    </row>
    <row r="69" spans="1:7" ht="30" x14ac:dyDescent="0.25">
      <c r="A69" s="10" t="s">
        <v>131</v>
      </c>
      <c r="B69" s="19" t="s">
        <v>53</v>
      </c>
      <c r="C69" s="19" t="s">
        <v>120</v>
      </c>
      <c r="D69" s="15">
        <v>9900742170</v>
      </c>
      <c r="E69" s="19"/>
      <c r="F69" s="18">
        <f>F70</f>
        <v>100.7</v>
      </c>
      <c r="G69" s="18">
        <f>G70</f>
        <v>100.7</v>
      </c>
    </row>
    <row r="70" spans="1:7" ht="30" x14ac:dyDescent="0.25">
      <c r="A70" s="10" t="s">
        <v>18</v>
      </c>
      <c r="B70" s="19" t="s">
        <v>53</v>
      </c>
      <c r="C70" s="19" t="s">
        <v>120</v>
      </c>
      <c r="D70" s="15">
        <v>9900742170</v>
      </c>
      <c r="E70" s="19" t="s">
        <v>69</v>
      </c>
      <c r="F70" s="18">
        <v>100.7</v>
      </c>
      <c r="G70" s="18">
        <v>100.7</v>
      </c>
    </row>
    <row r="71" spans="1:7" ht="18.75" customHeight="1" x14ac:dyDescent="0.25">
      <c r="A71" s="12" t="s">
        <v>23</v>
      </c>
      <c r="B71" s="13" t="s">
        <v>54</v>
      </c>
      <c r="C71" s="13" t="s">
        <v>51</v>
      </c>
      <c r="D71" s="14"/>
      <c r="E71" s="13"/>
      <c r="F71" s="22">
        <f>SUM(F72+F82)</f>
        <v>1058.2</v>
      </c>
      <c r="G71" s="22">
        <f>SUM(G72+G82)</f>
        <v>1090.4000000000001</v>
      </c>
    </row>
    <row r="72" spans="1:7" x14ac:dyDescent="0.25">
      <c r="A72" s="28" t="s">
        <v>24</v>
      </c>
      <c r="B72" s="29" t="s">
        <v>54</v>
      </c>
      <c r="C72" s="29" t="s">
        <v>56</v>
      </c>
      <c r="D72" s="30"/>
      <c r="E72" s="29"/>
      <c r="F72" s="31">
        <f>F73</f>
        <v>1051.7</v>
      </c>
      <c r="G72" s="31">
        <f>G73</f>
        <v>1083.9000000000001</v>
      </c>
    </row>
    <row r="73" spans="1:7" ht="60" x14ac:dyDescent="0.25">
      <c r="A73" s="10" t="s">
        <v>73</v>
      </c>
      <c r="B73" s="19" t="s">
        <v>54</v>
      </c>
      <c r="C73" s="19" t="s">
        <v>56</v>
      </c>
      <c r="D73" s="33" t="s">
        <v>80</v>
      </c>
      <c r="E73" s="19"/>
      <c r="F73" s="18">
        <f>F74+F78</f>
        <v>1051.7</v>
      </c>
      <c r="G73" s="18">
        <f>G74+G78</f>
        <v>1083.9000000000001</v>
      </c>
    </row>
    <row r="74" spans="1:7" ht="17.25" customHeight="1" x14ac:dyDescent="0.25">
      <c r="A74" s="10" t="s">
        <v>132</v>
      </c>
      <c r="B74" s="19" t="s">
        <v>54</v>
      </c>
      <c r="C74" s="19" t="s">
        <v>56</v>
      </c>
      <c r="D74" s="33" t="s">
        <v>79</v>
      </c>
      <c r="E74" s="19"/>
      <c r="F74" s="18">
        <f t="shared" ref="F74:G76" si="6">F75</f>
        <v>348.8</v>
      </c>
      <c r="G74" s="18">
        <f t="shared" si="6"/>
        <v>359.7</v>
      </c>
    </row>
    <row r="75" spans="1:7" ht="29.25" customHeight="1" x14ac:dyDescent="0.25">
      <c r="A75" s="10" t="s">
        <v>25</v>
      </c>
      <c r="B75" s="19" t="s">
        <v>54</v>
      </c>
      <c r="C75" s="19" t="s">
        <v>56</v>
      </c>
      <c r="D75" s="33" t="s">
        <v>78</v>
      </c>
      <c r="E75" s="19"/>
      <c r="F75" s="18">
        <f t="shared" si="6"/>
        <v>348.8</v>
      </c>
      <c r="G75" s="18">
        <f t="shared" si="6"/>
        <v>359.7</v>
      </c>
    </row>
    <row r="76" spans="1:7" ht="48.75" customHeight="1" x14ac:dyDescent="0.25">
      <c r="A76" s="10" t="s">
        <v>133</v>
      </c>
      <c r="B76" s="19" t="s">
        <v>54</v>
      </c>
      <c r="C76" s="19" t="s">
        <v>56</v>
      </c>
      <c r="D76" s="33" t="s">
        <v>77</v>
      </c>
      <c r="E76" s="19"/>
      <c r="F76" s="18">
        <f t="shared" si="6"/>
        <v>348.8</v>
      </c>
      <c r="G76" s="18">
        <f t="shared" si="6"/>
        <v>359.7</v>
      </c>
    </row>
    <row r="77" spans="1:7" ht="15.75" customHeight="1" x14ac:dyDescent="0.25">
      <c r="A77" s="10" t="s">
        <v>18</v>
      </c>
      <c r="B77" s="19" t="s">
        <v>54</v>
      </c>
      <c r="C77" s="19" t="s">
        <v>56</v>
      </c>
      <c r="D77" s="33" t="s">
        <v>77</v>
      </c>
      <c r="E77" s="19">
        <v>200</v>
      </c>
      <c r="F77" s="18">
        <v>348.8</v>
      </c>
      <c r="G77" s="18">
        <v>359.7</v>
      </c>
    </row>
    <row r="78" spans="1:7" ht="43.5" customHeight="1" x14ac:dyDescent="0.25">
      <c r="A78" s="10" t="s">
        <v>123</v>
      </c>
      <c r="B78" s="19" t="s">
        <v>54</v>
      </c>
      <c r="C78" s="19" t="s">
        <v>56</v>
      </c>
      <c r="D78" s="33" t="s">
        <v>127</v>
      </c>
      <c r="E78" s="19"/>
      <c r="F78" s="18">
        <f t="shared" ref="F78:G80" si="7">F79</f>
        <v>702.9</v>
      </c>
      <c r="G78" s="18">
        <f t="shared" si="7"/>
        <v>724.2</v>
      </c>
    </row>
    <row r="79" spans="1:7" ht="30" x14ac:dyDescent="0.25">
      <c r="A79" s="10" t="s">
        <v>25</v>
      </c>
      <c r="B79" s="19" t="s">
        <v>54</v>
      </c>
      <c r="C79" s="19" t="s">
        <v>56</v>
      </c>
      <c r="D79" s="33" t="s">
        <v>125</v>
      </c>
      <c r="E79" s="19"/>
      <c r="F79" s="18">
        <f t="shared" si="7"/>
        <v>702.9</v>
      </c>
      <c r="G79" s="18">
        <f t="shared" si="7"/>
        <v>724.2</v>
      </c>
    </row>
    <row r="80" spans="1:7" ht="45" x14ac:dyDescent="0.25">
      <c r="A80" s="10" t="s">
        <v>124</v>
      </c>
      <c r="B80" s="19" t="s">
        <v>54</v>
      </c>
      <c r="C80" s="19" t="s">
        <v>56</v>
      </c>
      <c r="D80" s="33" t="s">
        <v>126</v>
      </c>
      <c r="E80" s="19"/>
      <c r="F80" s="18">
        <f t="shared" si="7"/>
        <v>702.9</v>
      </c>
      <c r="G80" s="18">
        <f t="shared" si="7"/>
        <v>724.2</v>
      </c>
    </row>
    <row r="81" spans="1:7" ht="30" x14ac:dyDescent="0.25">
      <c r="A81" s="10" t="s">
        <v>18</v>
      </c>
      <c r="B81" s="19" t="s">
        <v>54</v>
      </c>
      <c r="C81" s="19" t="s">
        <v>56</v>
      </c>
      <c r="D81" s="33" t="s">
        <v>126</v>
      </c>
      <c r="E81" s="19">
        <v>200</v>
      </c>
      <c r="F81" s="18">
        <v>702.9</v>
      </c>
      <c r="G81" s="18">
        <v>724.2</v>
      </c>
    </row>
    <row r="82" spans="1:7" ht="30" x14ac:dyDescent="0.25">
      <c r="A82" s="28" t="s">
        <v>26</v>
      </c>
      <c r="B82" s="29" t="s">
        <v>54</v>
      </c>
      <c r="C82" s="29" t="s">
        <v>57</v>
      </c>
      <c r="D82" s="34"/>
      <c r="E82" s="29" t="s">
        <v>68</v>
      </c>
      <c r="F82" s="31">
        <f t="shared" ref="F82:G85" si="8">F83</f>
        <v>6.5</v>
      </c>
      <c r="G82" s="31">
        <f t="shared" si="8"/>
        <v>6.5</v>
      </c>
    </row>
    <row r="83" spans="1:7" x14ac:dyDescent="0.25">
      <c r="A83" s="10" t="s">
        <v>12</v>
      </c>
      <c r="B83" s="19" t="s">
        <v>54</v>
      </c>
      <c r="C83" s="19">
        <v>12</v>
      </c>
      <c r="D83" s="15">
        <v>9900000000</v>
      </c>
      <c r="E83" s="19" t="s">
        <v>68</v>
      </c>
      <c r="F83" s="18">
        <f t="shared" si="8"/>
        <v>6.5</v>
      </c>
      <c r="G83" s="18">
        <f t="shared" si="8"/>
        <v>6.5</v>
      </c>
    </row>
    <row r="84" spans="1:7" ht="77.25" customHeight="1" x14ac:dyDescent="0.25">
      <c r="A84" s="10" t="s">
        <v>154</v>
      </c>
      <c r="B84" s="19" t="s">
        <v>54</v>
      </c>
      <c r="C84" s="19">
        <v>12</v>
      </c>
      <c r="D84" s="15">
        <v>9900300000</v>
      </c>
      <c r="E84" s="19" t="s">
        <v>68</v>
      </c>
      <c r="F84" s="18">
        <f t="shared" si="8"/>
        <v>6.5</v>
      </c>
      <c r="G84" s="18">
        <f t="shared" si="8"/>
        <v>6.5</v>
      </c>
    </row>
    <row r="85" spans="1:7" ht="15.75" customHeight="1" x14ac:dyDescent="0.25">
      <c r="A85" s="10" t="s">
        <v>28</v>
      </c>
      <c r="B85" s="19" t="s">
        <v>54</v>
      </c>
      <c r="C85" s="19">
        <v>12</v>
      </c>
      <c r="D85" s="15">
        <v>9900343450</v>
      </c>
      <c r="E85" s="19" t="s">
        <v>68</v>
      </c>
      <c r="F85" s="18">
        <f t="shared" si="8"/>
        <v>6.5</v>
      </c>
      <c r="G85" s="18">
        <f t="shared" si="8"/>
        <v>6.5</v>
      </c>
    </row>
    <row r="86" spans="1:7" ht="16.5" customHeight="1" x14ac:dyDescent="0.25">
      <c r="A86" s="10" t="s">
        <v>29</v>
      </c>
      <c r="B86" s="19" t="s">
        <v>54</v>
      </c>
      <c r="C86" s="19">
        <v>12</v>
      </c>
      <c r="D86" s="15">
        <v>9900343450</v>
      </c>
      <c r="E86" s="19">
        <v>500</v>
      </c>
      <c r="F86" s="18">
        <v>6.5</v>
      </c>
      <c r="G86" s="18">
        <v>6.5</v>
      </c>
    </row>
    <row r="87" spans="1:7" x14ac:dyDescent="0.25">
      <c r="A87" s="12" t="s">
        <v>30</v>
      </c>
      <c r="B87" s="13" t="s">
        <v>58</v>
      </c>
      <c r="C87" s="13" t="s">
        <v>51</v>
      </c>
      <c r="D87" s="35"/>
      <c r="E87" s="13" t="s">
        <v>68</v>
      </c>
      <c r="F87" s="22">
        <f>F92+F100+F102+F97</f>
        <v>832.4</v>
      </c>
      <c r="G87" s="22">
        <f>G88+G95+G100+G102</f>
        <v>832.4</v>
      </c>
    </row>
    <row r="88" spans="1:7" x14ac:dyDescent="0.25">
      <c r="A88" s="28" t="s">
        <v>142</v>
      </c>
      <c r="B88" s="29" t="s">
        <v>58</v>
      </c>
      <c r="C88" s="29" t="s">
        <v>52</v>
      </c>
      <c r="D88" s="34"/>
      <c r="E88" s="29" t="s">
        <v>68</v>
      </c>
      <c r="F88" s="31">
        <f>F92</f>
        <v>55.7</v>
      </c>
      <c r="G88" s="31">
        <f>G92</f>
        <v>55.7</v>
      </c>
    </row>
    <row r="89" spans="1:7" x14ac:dyDescent="0.25">
      <c r="A89" s="10" t="s">
        <v>12</v>
      </c>
      <c r="B89" s="19" t="s">
        <v>58</v>
      </c>
      <c r="C89" s="19" t="s">
        <v>52</v>
      </c>
      <c r="D89" s="15">
        <v>9900000000</v>
      </c>
      <c r="E89" s="19" t="s">
        <v>68</v>
      </c>
      <c r="F89" s="18">
        <f t="shared" ref="F89:G91" si="9">F90</f>
        <v>55.7</v>
      </c>
      <c r="G89" s="18">
        <f t="shared" si="9"/>
        <v>55.7</v>
      </c>
    </row>
    <row r="90" spans="1:7" ht="30" x14ac:dyDescent="0.25">
      <c r="A90" s="16" t="s">
        <v>25</v>
      </c>
      <c r="B90" s="19" t="s">
        <v>58</v>
      </c>
      <c r="C90" s="19" t="s">
        <v>52</v>
      </c>
      <c r="D90" s="15">
        <v>9900700000</v>
      </c>
      <c r="E90" s="19" t="s">
        <v>68</v>
      </c>
      <c r="F90" s="18">
        <f t="shared" si="9"/>
        <v>55.7</v>
      </c>
      <c r="G90" s="18">
        <f t="shared" si="9"/>
        <v>55.7</v>
      </c>
    </row>
    <row r="91" spans="1:7" ht="51.75" customHeight="1" x14ac:dyDescent="0.25">
      <c r="A91" s="10" t="s">
        <v>141</v>
      </c>
      <c r="B91" s="19" t="s">
        <v>58</v>
      </c>
      <c r="C91" s="19" t="s">
        <v>52</v>
      </c>
      <c r="D91" s="15">
        <v>9900743511</v>
      </c>
      <c r="E91" s="19" t="s">
        <v>68</v>
      </c>
      <c r="F91" s="18">
        <f t="shared" si="9"/>
        <v>55.7</v>
      </c>
      <c r="G91" s="18">
        <f t="shared" si="9"/>
        <v>55.7</v>
      </c>
    </row>
    <row r="92" spans="1:7" ht="30" x14ac:dyDescent="0.25">
      <c r="A92" s="10" t="s">
        <v>18</v>
      </c>
      <c r="B92" s="19" t="s">
        <v>58</v>
      </c>
      <c r="C92" s="19" t="s">
        <v>52</v>
      </c>
      <c r="D92" s="15">
        <v>9900743511</v>
      </c>
      <c r="E92" s="19">
        <v>200</v>
      </c>
      <c r="F92" s="18">
        <v>55.7</v>
      </c>
      <c r="G92" s="18">
        <v>55.7</v>
      </c>
    </row>
    <row r="93" spans="1:7" x14ac:dyDescent="0.25">
      <c r="A93" s="28" t="s">
        <v>31</v>
      </c>
      <c r="B93" s="29" t="s">
        <v>58</v>
      </c>
      <c r="C93" s="29" t="s">
        <v>53</v>
      </c>
      <c r="D93" s="34"/>
      <c r="E93" s="29" t="s">
        <v>68</v>
      </c>
      <c r="F93" s="31">
        <f>F94</f>
        <v>776.69999999999993</v>
      </c>
      <c r="G93" s="31">
        <f>G94</f>
        <v>776.69999999999993</v>
      </c>
    </row>
    <row r="94" spans="1:7" ht="15.75" customHeight="1" x14ac:dyDescent="0.25">
      <c r="A94" s="10" t="s">
        <v>128</v>
      </c>
      <c r="B94" s="19" t="s">
        <v>58</v>
      </c>
      <c r="C94" s="19" t="s">
        <v>53</v>
      </c>
      <c r="D94" s="33" t="s">
        <v>103</v>
      </c>
      <c r="E94" s="19" t="s">
        <v>68</v>
      </c>
      <c r="F94" s="18">
        <f>F98+F100+F102</f>
        <v>776.69999999999993</v>
      </c>
      <c r="G94" s="18">
        <f>G98+G100+G102</f>
        <v>776.69999999999993</v>
      </c>
    </row>
    <row r="95" spans="1:7" ht="30" x14ac:dyDescent="0.25">
      <c r="A95" s="10" t="s">
        <v>25</v>
      </c>
      <c r="B95" s="19" t="s">
        <v>58</v>
      </c>
      <c r="C95" s="19" t="s">
        <v>53</v>
      </c>
      <c r="D95" s="33" t="s">
        <v>61</v>
      </c>
      <c r="E95" s="19" t="s">
        <v>68</v>
      </c>
      <c r="F95" s="18">
        <f>F96</f>
        <v>700</v>
      </c>
      <c r="G95" s="18">
        <f>G96</f>
        <v>700</v>
      </c>
    </row>
    <row r="96" spans="1:7" x14ac:dyDescent="0.25">
      <c r="A96" s="10" t="s">
        <v>70</v>
      </c>
      <c r="B96" s="19" t="s">
        <v>58</v>
      </c>
      <c r="C96" s="19" t="s">
        <v>53</v>
      </c>
      <c r="D96" s="33" t="s">
        <v>102</v>
      </c>
      <c r="E96" s="19" t="s">
        <v>68</v>
      </c>
      <c r="F96" s="18">
        <f>F97</f>
        <v>700</v>
      </c>
      <c r="G96" s="18">
        <f>G97</f>
        <v>700</v>
      </c>
    </row>
    <row r="97" spans="1:10" x14ac:dyDescent="0.25">
      <c r="A97" s="10" t="s">
        <v>32</v>
      </c>
      <c r="B97" s="19" t="s">
        <v>58</v>
      </c>
      <c r="C97" s="19" t="s">
        <v>53</v>
      </c>
      <c r="D97" s="33" t="s">
        <v>60</v>
      </c>
      <c r="E97" s="19" t="s">
        <v>68</v>
      </c>
      <c r="F97" s="18">
        <f>SUM(F98)</f>
        <v>700</v>
      </c>
      <c r="G97" s="18">
        <f>SUM(G98)</f>
        <v>700</v>
      </c>
    </row>
    <row r="98" spans="1:10" ht="30" x14ac:dyDescent="0.25">
      <c r="A98" s="16" t="s">
        <v>18</v>
      </c>
      <c r="B98" s="19" t="s">
        <v>58</v>
      </c>
      <c r="C98" s="33" t="s">
        <v>53</v>
      </c>
      <c r="D98" s="33" t="s">
        <v>60</v>
      </c>
      <c r="E98" s="19">
        <v>200</v>
      </c>
      <c r="F98" s="18">
        <v>700</v>
      </c>
      <c r="G98" s="18">
        <v>700</v>
      </c>
    </row>
    <row r="99" spans="1:10" ht="30" x14ac:dyDescent="0.25">
      <c r="A99" s="16" t="s">
        <v>143</v>
      </c>
      <c r="B99" s="19" t="s">
        <v>58</v>
      </c>
      <c r="C99" s="19" t="s">
        <v>53</v>
      </c>
      <c r="D99" s="15">
        <v>9900746002</v>
      </c>
      <c r="E99" s="19" t="s">
        <v>68</v>
      </c>
      <c r="F99" s="18">
        <f>F100</f>
        <v>52.3</v>
      </c>
      <c r="G99" s="18">
        <f>G100</f>
        <v>52.3</v>
      </c>
    </row>
    <row r="100" spans="1:10" ht="30" x14ac:dyDescent="0.25">
      <c r="A100" s="16" t="s">
        <v>18</v>
      </c>
      <c r="B100" s="19" t="s">
        <v>58</v>
      </c>
      <c r="C100" s="19" t="s">
        <v>53</v>
      </c>
      <c r="D100" s="15">
        <v>9900746002</v>
      </c>
      <c r="E100" s="19" t="s">
        <v>69</v>
      </c>
      <c r="F100" s="18">
        <v>52.3</v>
      </c>
      <c r="G100" s="18">
        <v>52.3</v>
      </c>
    </row>
    <row r="101" spans="1:10" ht="17.25" customHeight="1" x14ac:dyDescent="0.25">
      <c r="A101" s="16" t="s">
        <v>144</v>
      </c>
      <c r="B101" s="19" t="s">
        <v>58</v>
      </c>
      <c r="C101" s="19" t="s">
        <v>53</v>
      </c>
      <c r="D101" s="15">
        <v>9900746004</v>
      </c>
      <c r="E101" s="19" t="s">
        <v>68</v>
      </c>
      <c r="F101" s="18">
        <f>F102</f>
        <v>24.4</v>
      </c>
      <c r="G101" s="18">
        <f>G102</f>
        <v>24.4</v>
      </c>
    </row>
    <row r="102" spans="1:10" ht="30" x14ac:dyDescent="0.25">
      <c r="A102" s="16" t="s">
        <v>18</v>
      </c>
      <c r="B102" s="19" t="s">
        <v>58</v>
      </c>
      <c r="C102" s="19" t="s">
        <v>53</v>
      </c>
      <c r="D102" s="15">
        <v>9900746004</v>
      </c>
      <c r="E102" s="19" t="s">
        <v>69</v>
      </c>
      <c r="F102" s="18">
        <v>24.4</v>
      </c>
      <c r="G102" s="18">
        <v>24.4</v>
      </c>
    </row>
    <row r="103" spans="1:10" x14ac:dyDescent="0.25">
      <c r="A103" s="12" t="s">
        <v>33</v>
      </c>
      <c r="B103" s="13" t="s">
        <v>59</v>
      </c>
      <c r="C103" s="13" t="s">
        <v>50</v>
      </c>
      <c r="D103" s="35"/>
      <c r="E103" s="13" t="s">
        <v>68</v>
      </c>
      <c r="F103" s="22">
        <f t="shared" ref="F103:G107" si="10">F104</f>
        <v>520</v>
      </c>
      <c r="G103" s="22">
        <f t="shared" si="10"/>
        <v>520</v>
      </c>
      <c r="H103" s="4"/>
      <c r="I103" s="4"/>
      <c r="J103" s="4"/>
    </row>
    <row r="104" spans="1:10" x14ac:dyDescent="0.25">
      <c r="A104" s="28" t="s">
        <v>34</v>
      </c>
      <c r="B104" s="29" t="s">
        <v>59</v>
      </c>
      <c r="C104" s="29" t="s">
        <v>50</v>
      </c>
      <c r="D104" s="34"/>
      <c r="E104" s="29" t="s">
        <v>68</v>
      </c>
      <c r="F104" s="31">
        <f t="shared" si="10"/>
        <v>520</v>
      </c>
      <c r="G104" s="31">
        <f t="shared" si="10"/>
        <v>520</v>
      </c>
      <c r="H104" s="4"/>
      <c r="I104" s="4"/>
      <c r="J104" s="4"/>
    </row>
    <row r="105" spans="1:10" ht="51.75" customHeight="1" x14ac:dyDescent="0.25">
      <c r="A105" s="36" t="s">
        <v>129</v>
      </c>
      <c r="B105" s="37" t="s">
        <v>59</v>
      </c>
      <c r="C105" s="37" t="s">
        <v>50</v>
      </c>
      <c r="D105" s="38" t="s">
        <v>64</v>
      </c>
      <c r="E105" s="39" t="s">
        <v>68</v>
      </c>
      <c r="F105" s="40">
        <f>F106+F109</f>
        <v>520</v>
      </c>
      <c r="G105" s="40">
        <f>G106+G109</f>
        <v>520</v>
      </c>
      <c r="H105" s="4"/>
      <c r="I105" s="4"/>
      <c r="J105" s="4"/>
    </row>
    <row r="106" spans="1:10" ht="45" x14ac:dyDescent="0.25">
      <c r="A106" s="10" t="s">
        <v>35</v>
      </c>
      <c r="B106" s="19" t="s">
        <v>59</v>
      </c>
      <c r="C106" s="19" t="s">
        <v>50</v>
      </c>
      <c r="D106" s="33" t="s">
        <v>63</v>
      </c>
      <c r="E106" s="19" t="s">
        <v>68</v>
      </c>
      <c r="F106" s="18">
        <f t="shared" si="10"/>
        <v>500</v>
      </c>
      <c r="G106" s="18">
        <f t="shared" si="10"/>
        <v>500</v>
      </c>
      <c r="H106" s="4"/>
      <c r="I106" s="4"/>
      <c r="J106" s="4"/>
    </row>
    <row r="107" spans="1:10" x14ac:dyDescent="0.25">
      <c r="A107" s="10" t="s">
        <v>36</v>
      </c>
      <c r="B107" s="19" t="s">
        <v>59</v>
      </c>
      <c r="C107" s="19" t="s">
        <v>50</v>
      </c>
      <c r="D107" s="33" t="s">
        <v>62</v>
      </c>
      <c r="E107" s="19"/>
      <c r="F107" s="18">
        <f t="shared" si="10"/>
        <v>500</v>
      </c>
      <c r="G107" s="18">
        <f t="shared" si="10"/>
        <v>500</v>
      </c>
      <c r="H107" s="4"/>
      <c r="I107" s="4"/>
      <c r="J107" s="4"/>
    </row>
    <row r="108" spans="1:10" ht="46.5" customHeight="1" x14ac:dyDescent="0.25">
      <c r="A108" s="16" t="s">
        <v>37</v>
      </c>
      <c r="B108" s="19" t="s">
        <v>59</v>
      </c>
      <c r="C108" s="19" t="s">
        <v>50</v>
      </c>
      <c r="D108" s="33" t="s">
        <v>62</v>
      </c>
      <c r="E108" s="19">
        <v>600</v>
      </c>
      <c r="F108" s="18">
        <v>500</v>
      </c>
      <c r="G108" s="18">
        <v>500</v>
      </c>
      <c r="H108" s="4"/>
      <c r="I108" s="4"/>
      <c r="J108" s="4"/>
    </row>
    <row r="109" spans="1:10" ht="30" customHeight="1" x14ac:dyDescent="0.25">
      <c r="A109" s="16" t="s">
        <v>25</v>
      </c>
      <c r="B109" s="19" t="s">
        <v>59</v>
      </c>
      <c r="C109" s="19" t="s">
        <v>50</v>
      </c>
      <c r="D109" s="33" t="s">
        <v>156</v>
      </c>
      <c r="E109" s="19" t="s">
        <v>68</v>
      </c>
      <c r="F109" s="18">
        <f>F110</f>
        <v>20</v>
      </c>
      <c r="G109" s="18">
        <f>G110</f>
        <v>20</v>
      </c>
      <c r="H109" s="4"/>
      <c r="I109" s="4"/>
      <c r="J109" s="4"/>
    </row>
    <row r="110" spans="1:10" ht="18.75" customHeight="1" x14ac:dyDescent="0.25">
      <c r="A110" s="16" t="s">
        <v>36</v>
      </c>
      <c r="B110" s="19" t="s">
        <v>59</v>
      </c>
      <c r="C110" s="19" t="s">
        <v>50</v>
      </c>
      <c r="D110" s="33" t="s">
        <v>155</v>
      </c>
      <c r="E110" s="19" t="s">
        <v>69</v>
      </c>
      <c r="F110" s="18">
        <v>20</v>
      </c>
      <c r="G110" s="18">
        <v>20</v>
      </c>
      <c r="H110" s="4"/>
      <c r="I110" s="4"/>
      <c r="J110" s="4"/>
    </row>
    <row r="111" spans="1:10" x14ac:dyDescent="0.25">
      <c r="A111" s="17" t="s">
        <v>38</v>
      </c>
      <c r="B111" s="13">
        <v>10</v>
      </c>
      <c r="C111" s="13" t="s">
        <v>51</v>
      </c>
      <c r="D111" s="35"/>
      <c r="E111" s="13"/>
      <c r="F111" s="22">
        <f t="shared" ref="F111:G115" si="11">F112</f>
        <v>150</v>
      </c>
      <c r="G111" s="22">
        <f t="shared" si="11"/>
        <v>150</v>
      </c>
      <c r="H111" s="4"/>
      <c r="I111" s="4"/>
      <c r="J111" s="4"/>
    </row>
    <row r="112" spans="1:10" x14ac:dyDescent="0.25">
      <c r="A112" s="41" t="s">
        <v>39</v>
      </c>
      <c r="B112" s="29">
        <v>10</v>
      </c>
      <c r="C112" s="29" t="s">
        <v>53</v>
      </c>
      <c r="D112" s="34"/>
      <c r="E112" s="29"/>
      <c r="F112" s="31">
        <f t="shared" si="11"/>
        <v>150</v>
      </c>
      <c r="G112" s="31">
        <f t="shared" si="11"/>
        <v>150</v>
      </c>
      <c r="H112" s="4"/>
      <c r="I112" s="4"/>
      <c r="J112" s="4"/>
    </row>
    <row r="113" spans="1:10" x14ac:dyDescent="0.25">
      <c r="A113" s="16" t="s">
        <v>12</v>
      </c>
      <c r="B113" s="19">
        <v>10</v>
      </c>
      <c r="C113" s="19" t="s">
        <v>53</v>
      </c>
      <c r="D113" s="15">
        <v>9900000000</v>
      </c>
      <c r="E113" s="19" t="s">
        <v>68</v>
      </c>
      <c r="F113" s="18">
        <f t="shared" si="11"/>
        <v>150</v>
      </c>
      <c r="G113" s="18">
        <f t="shared" si="11"/>
        <v>150</v>
      </c>
      <c r="H113" s="4"/>
      <c r="I113" s="4"/>
      <c r="J113" s="4"/>
    </row>
    <row r="114" spans="1:10" ht="45" x14ac:dyDescent="0.25">
      <c r="A114" s="16" t="s">
        <v>40</v>
      </c>
      <c r="B114" s="19">
        <v>10</v>
      </c>
      <c r="C114" s="19" t="s">
        <v>53</v>
      </c>
      <c r="D114" s="15">
        <v>9909500000</v>
      </c>
      <c r="E114" s="19" t="s">
        <v>68</v>
      </c>
      <c r="F114" s="18">
        <f t="shared" si="11"/>
        <v>150</v>
      </c>
      <c r="G114" s="18">
        <f t="shared" si="11"/>
        <v>150</v>
      </c>
      <c r="H114" s="4"/>
      <c r="I114" s="4"/>
      <c r="J114" s="4"/>
    </row>
    <row r="115" spans="1:10" ht="351.75" customHeight="1" x14ac:dyDescent="0.25">
      <c r="A115" s="16" t="s">
        <v>109</v>
      </c>
      <c r="B115" s="19">
        <v>10</v>
      </c>
      <c r="C115" s="19" t="s">
        <v>53</v>
      </c>
      <c r="D115" s="15">
        <v>9909549101</v>
      </c>
      <c r="E115" s="19" t="s">
        <v>68</v>
      </c>
      <c r="F115" s="18">
        <f t="shared" si="11"/>
        <v>150</v>
      </c>
      <c r="G115" s="18">
        <f t="shared" si="11"/>
        <v>150</v>
      </c>
      <c r="H115" s="4"/>
      <c r="I115" s="4"/>
      <c r="J115" s="4"/>
    </row>
    <row r="116" spans="1:10" ht="30" x14ac:dyDescent="0.25">
      <c r="A116" s="16" t="s">
        <v>41</v>
      </c>
      <c r="B116" s="19">
        <v>10</v>
      </c>
      <c r="C116" s="19" t="s">
        <v>53</v>
      </c>
      <c r="D116" s="15">
        <v>9909549101</v>
      </c>
      <c r="E116" s="19">
        <v>300</v>
      </c>
      <c r="F116" s="18">
        <v>150</v>
      </c>
      <c r="G116" s="18">
        <v>150</v>
      </c>
      <c r="H116" s="4"/>
      <c r="I116" s="4"/>
      <c r="J116" s="4"/>
    </row>
    <row r="117" spans="1:10" x14ac:dyDescent="0.25">
      <c r="A117" s="42" t="s">
        <v>42</v>
      </c>
      <c r="B117" s="13">
        <v>11</v>
      </c>
      <c r="C117" s="13" t="s">
        <v>51</v>
      </c>
      <c r="D117" s="35"/>
      <c r="E117" s="13"/>
      <c r="F117" s="22">
        <f t="shared" ref="F117:G120" si="12">F118</f>
        <v>93</v>
      </c>
      <c r="G117" s="22">
        <f t="shared" si="12"/>
        <v>95</v>
      </c>
      <c r="H117" s="4"/>
      <c r="I117" s="4"/>
      <c r="J117" s="4"/>
    </row>
    <row r="118" spans="1:10" x14ac:dyDescent="0.25">
      <c r="A118" s="41" t="s">
        <v>43</v>
      </c>
      <c r="B118" s="29">
        <v>11</v>
      </c>
      <c r="C118" s="29" t="s">
        <v>52</v>
      </c>
      <c r="D118" s="34"/>
      <c r="E118" s="29"/>
      <c r="F118" s="31">
        <f t="shared" si="12"/>
        <v>93</v>
      </c>
      <c r="G118" s="31">
        <f t="shared" si="12"/>
        <v>95</v>
      </c>
      <c r="H118" s="4"/>
      <c r="I118" s="4"/>
      <c r="J118" s="4"/>
    </row>
    <row r="119" spans="1:10" ht="45" x14ac:dyDescent="0.25">
      <c r="A119" s="16" t="s">
        <v>130</v>
      </c>
      <c r="B119" s="19">
        <v>11</v>
      </c>
      <c r="C119" s="19" t="s">
        <v>52</v>
      </c>
      <c r="D119" s="33" t="s">
        <v>67</v>
      </c>
      <c r="E119" s="19" t="s">
        <v>68</v>
      </c>
      <c r="F119" s="18">
        <f>F122</f>
        <v>93</v>
      </c>
      <c r="G119" s="18">
        <f>G122</f>
        <v>95</v>
      </c>
      <c r="H119" s="4"/>
      <c r="I119" s="4"/>
      <c r="J119" s="4"/>
    </row>
    <row r="120" spans="1:10" ht="30" x14ac:dyDescent="0.25">
      <c r="A120" s="16" t="s">
        <v>25</v>
      </c>
      <c r="B120" s="19">
        <v>11</v>
      </c>
      <c r="C120" s="19" t="s">
        <v>52</v>
      </c>
      <c r="D120" s="33" t="s">
        <v>66</v>
      </c>
      <c r="E120" s="19" t="s">
        <v>68</v>
      </c>
      <c r="F120" s="18">
        <f t="shared" si="12"/>
        <v>93</v>
      </c>
      <c r="G120" s="18">
        <f t="shared" si="12"/>
        <v>95</v>
      </c>
    </row>
    <row r="121" spans="1:10" ht="30" x14ac:dyDescent="0.25">
      <c r="A121" s="16" t="s">
        <v>44</v>
      </c>
      <c r="B121" s="19">
        <v>11</v>
      </c>
      <c r="C121" s="19" t="s">
        <v>52</v>
      </c>
      <c r="D121" s="33" t="s">
        <v>65</v>
      </c>
      <c r="E121" s="19" t="s">
        <v>68</v>
      </c>
      <c r="F121" s="18">
        <f>F122</f>
        <v>93</v>
      </c>
      <c r="G121" s="18">
        <f>G122</f>
        <v>95</v>
      </c>
    </row>
    <row r="122" spans="1:10" ht="75" customHeight="1" x14ac:dyDescent="0.25">
      <c r="A122" s="16" t="s">
        <v>15</v>
      </c>
      <c r="B122" s="19">
        <v>11</v>
      </c>
      <c r="C122" s="19" t="s">
        <v>52</v>
      </c>
      <c r="D122" s="33" t="s">
        <v>65</v>
      </c>
      <c r="E122" s="19">
        <v>100</v>
      </c>
      <c r="F122" s="18">
        <v>93</v>
      </c>
      <c r="G122" s="18">
        <v>95</v>
      </c>
    </row>
    <row r="123" spans="1:10" x14ac:dyDescent="0.25">
      <c r="A123" s="17" t="s">
        <v>45</v>
      </c>
      <c r="B123" s="13"/>
      <c r="C123" s="13"/>
      <c r="D123" s="14"/>
      <c r="E123" s="13"/>
      <c r="F123" s="20">
        <f>F15+F57+F65+F71+F87+F103+F111+F117</f>
        <v>3711.7000000000003</v>
      </c>
      <c r="G123" s="20">
        <f>G15+G57+G65+G71+G87+G103+G111+G117</f>
        <v>3750.9</v>
      </c>
    </row>
    <row r="125" spans="1:10" x14ac:dyDescent="0.25">
      <c r="F125" s="51"/>
      <c r="G125" s="51"/>
    </row>
  </sheetData>
  <mergeCells count="12">
    <mergeCell ref="A10:A12"/>
    <mergeCell ref="B10:E11"/>
    <mergeCell ref="F10:F12"/>
    <mergeCell ref="G10:G12"/>
    <mergeCell ref="A7:G7"/>
    <mergeCell ref="A8:F8"/>
    <mergeCell ref="A9:F9"/>
    <mergeCell ref="D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97" zoomScale="86" zoomScaleNormal="86" workbookViewId="0">
      <selection activeCell="I128" sqref="I128"/>
    </sheetView>
  </sheetViews>
  <sheetFormatPr defaultRowHeight="15" x14ac:dyDescent="0.25"/>
  <cols>
    <col min="1" max="1" width="42" style="1" customWidth="1"/>
    <col min="2" max="2" width="6" style="1" customWidth="1"/>
    <col min="3" max="3" width="4.7109375" style="1" customWidth="1"/>
    <col min="4" max="4" width="4.42578125" style="1" customWidth="1"/>
    <col min="5" max="5" width="13.7109375" style="1" customWidth="1"/>
    <col min="6" max="6" width="5.28515625" style="1" customWidth="1"/>
    <col min="7" max="7" width="10.85546875" style="1" customWidth="1"/>
    <col min="8" max="8" width="6.5703125" style="1" customWidth="1"/>
    <col min="9" max="16384" width="9.140625" style="1"/>
  </cols>
  <sheetData>
    <row r="1" spans="1:8" x14ac:dyDescent="0.25">
      <c r="A1" s="5" t="s">
        <v>49</v>
      </c>
      <c r="B1" s="5"/>
      <c r="C1" s="6"/>
      <c r="D1" s="6"/>
      <c r="E1" s="114" t="s">
        <v>75</v>
      </c>
      <c r="F1" s="114"/>
      <c r="G1" s="114"/>
    </row>
    <row r="2" spans="1:8" x14ac:dyDescent="0.25">
      <c r="A2" s="114" t="s">
        <v>0</v>
      </c>
      <c r="B2" s="114"/>
      <c r="C2" s="114"/>
      <c r="D2" s="114"/>
      <c r="E2" s="114"/>
      <c r="F2" s="114"/>
      <c r="G2" s="114"/>
    </row>
    <row r="3" spans="1:8" x14ac:dyDescent="0.25">
      <c r="A3" s="114" t="s">
        <v>1</v>
      </c>
      <c r="B3" s="114"/>
      <c r="C3" s="114"/>
      <c r="D3" s="114"/>
      <c r="E3" s="114"/>
      <c r="F3" s="114"/>
      <c r="G3" s="114"/>
    </row>
    <row r="4" spans="1:8" x14ac:dyDescent="0.25">
      <c r="A4" s="114" t="s">
        <v>160</v>
      </c>
      <c r="B4" s="114"/>
      <c r="C4" s="114"/>
      <c r="D4" s="114"/>
      <c r="E4" s="114"/>
      <c r="F4" s="114"/>
      <c r="G4" s="114"/>
    </row>
    <row r="5" spans="1:8" x14ac:dyDescent="0.25">
      <c r="A5" s="114" t="s">
        <v>161</v>
      </c>
      <c r="B5" s="114"/>
      <c r="C5" s="114"/>
      <c r="D5" s="114"/>
      <c r="E5" s="114"/>
      <c r="F5" s="114"/>
      <c r="G5" s="114"/>
    </row>
    <row r="6" spans="1:8" ht="15.75" customHeight="1" x14ac:dyDescent="0.25">
      <c r="A6" s="124" t="s">
        <v>47</v>
      </c>
      <c r="B6" s="124"/>
      <c r="C6" s="124"/>
      <c r="D6" s="124"/>
      <c r="E6" s="124"/>
      <c r="F6" s="124"/>
      <c r="G6" s="124"/>
      <c r="H6" s="124"/>
    </row>
    <row r="7" spans="1:8" ht="12.75" customHeight="1" x14ac:dyDescent="0.25">
      <c r="A7" s="115" t="s">
        <v>166</v>
      </c>
      <c r="B7" s="115"/>
      <c r="C7" s="115"/>
      <c r="D7" s="115"/>
      <c r="E7" s="115"/>
      <c r="F7" s="115"/>
      <c r="G7" s="115"/>
      <c r="H7" s="115"/>
    </row>
    <row r="8" spans="1:8" x14ac:dyDescent="0.25">
      <c r="A8" s="123" t="s">
        <v>74</v>
      </c>
      <c r="B8" s="123"/>
      <c r="C8" s="123"/>
      <c r="D8" s="123"/>
      <c r="E8" s="123"/>
      <c r="F8" s="123"/>
      <c r="G8" s="123"/>
    </row>
    <row r="9" spans="1:8" ht="22.5" customHeight="1" x14ac:dyDescent="0.25">
      <c r="A9" s="122" t="s">
        <v>2</v>
      </c>
      <c r="B9" s="125" t="s">
        <v>3</v>
      </c>
      <c r="C9" s="126"/>
      <c r="D9" s="126"/>
      <c r="E9" s="126"/>
      <c r="F9" s="127"/>
      <c r="G9" s="122" t="s">
        <v>4</v>
      </c>
      <c r="H9" s="2"/>
    </row>
    <row r="10" spans="1:8" ht="6.75" customHeight="1" x14ac:dyDescent="0.25">
      <c r="A10" s="122"/>
      <c r="B10" s="128"/>
      <c r="C10" s="129"/>
      <c r="D10" s="129"/>
      <c r="E10" s="129"/>
      <c r="F10" s="130"/>
      <c r="G10" s="122"/>
      <c r="H10" s="2"/>
    </row>
    <row r="11" spans="1:8" ht="114.75" customHeight="1" x14ac:dyDescent="0.25">
      <c r="A11" s="122"/>
      <c r="B11" s="7" t="s">
        <v>48</v>
      </c>
      <c r="C11" s="7" t="s">
        <v>5</v>
      </c>
      <c r="D11" s="7" t="s">
        <v>6</v>
      </c>
      <c r="E11" s="7" t="s">
        <v>7</v>
      </c>
      <c r="F11" s="7" t="s">
        <v>8</v>
      </c>
      <c r="G11" s="122"/>
      <c r="H11" s="2"/>
    </row>
    <row r="12" spans="1:8" x14ac:dyDescent="0.25">
      <c r="A12" s="46">
        <v>1</v>
      </c>
      <c r="B12" s="46">
        <v>2</v>
      </c>
      <c r="C12" s="46">
        <v>2</v>
      </c>
      <c r="D12" s="46">
        <v>4</v>
      </c>
      <c r="E12" s="46">
        <v>5</v>
      </c>
      <c r="F12" s="46">
        <v>6</v>
      </c>
      <c r="G12" s="8">
        <v>7</v>
      </c>
      <c r="H12" s="2"/>
    </row>
    <row r="13" spans="1:8" ht="29.25" x14ac:dyDescent="0.25">
      <c r="A13" s="9" t="s">
        <v>9</v>
      </c>
      <c r="B13" s="52"/>
      <c r="C13" s="53"/>
      <c r="D13" s="53"/>
      <c r="E13" s="53"/>
      <c r="F13" s="54"/>
      <c r="G13" s="55"/>
    </row>
    <row r="14" spans="1:8" x14ac:dyDescent="0.25">
      <c r="A14" s="12" t="s">
        <v>10</v>
      </c>
      <c r="B14" s="52">
        <v>542</v>
      </c>
      <c r="C14" s="56" t="s">
        <v>50</v>
      </c>
      <c r="D14" s="56" t="s">
        <v>51</v>
      </c>
      <c r="E14" s="57"/>
      <c r="F14" s="56"/>
      <c r="G14" s="58">
        <f>G15+G20+G25+G35+G40</f>
        <v>2495.4</v>
      </c>
    </row>
    <row r="15" spans="1:8" ht="46.5" customHeight="1" x14ac:dyDescent="0.25">
      <c r="A15" s="28" t="s">
        <v>11</v>
      </c>
      <c r="B15" s="52">
        <v>542</v>
      </c>
      <c r="C15" s="59" t="s">
        <v>50</v>
      </c>
      <c r="D15" s="59" t="s">
        <v>52</v>
      </c>
      <c r="E15" s="60"/>
      <c r="F15" s="59"/>
      <c r="G15" s="61">
        <f>G16</f>
        <v>352.2</v>
      </c>
    </row>
    <row r="16" spans="1:8" x14ac:dyDescent="0.25">
      <c r="A16" s="10" t="s">
        <v>12</v>
      </c>
      <c r="B16" s="52">
        <v>542</v>
      </c>
      <c r="C16" s="62" t="s">
        <v>50</v>
      </c>
      <c r="D16" s="62" t="s">
        <v>52</v>
      </c>
      <c r="E16" s="53">
        <v>9900000000</v>
      </c>
      <c r="F16" s="62"/>
      <c r="G16" s="63">
        <f>G17</f>
        <v>352.2</v>
      </c>
    </row>
    <row r="17" spans="1:10" x14ac:dyDescent="0.25">
      <c r="A17" s="10" t="s">
        <v>13</v>
      </c>
      <c r="B17" s="52">
        <v>542</v>
      </c>
      <c r="C17" s="62" t="s">
        <v>50</v>
      </c>
      <c r="D17" s="62" t="s">
        <v>52</v>
      </c>
      <c r="E17" s="53">
        <v>9900400000</v>
      </c>
      <c r="F17" s="62"/>
      <c r="G17" s="63">
        <f>G18</f>
        <v>352.2</v>
      </c>
    </row>
    <row r="18" spans="1:10" x14ac:dyDescent="0.25">
      <c r="A18" s="10" t="s">
        <v>14</v>
      </c>
      <c r="B18" s="52">
        <v>542</v>
      </c>
      <c r="C18" s="62" t="s">
        <v>50</v>
      </c>
      <c r="D18" s="62" t="s">
        <v>52</v>
      </c>
      <c r="E18" s="53">
        <v>9900420300</v>
      </c>
      <c r="F18" s="62"/>
      <c r="G18" s="63">
        <f>G19</f>
        <v>352.2</v>
      </c>
    </row>
    <row r="19" spans="1:10" ht="79.5" customHeight="1" x14ac:dyDescent="0.25">
      <c r="A19" s="10" t="s">
        <v>15</v>
      </c>
      <c r="B19" s="52">
        <v>542</v>
      </c>
      <c r="C19" s="62" t="s">
        <v>50</v>
      </c>
      <c r="D19" s="62" t="s">
        <v>52</v>
      </c>
      <c r="E19" s="53">
        <v>9900420300</v>
      </c>
      <c r="F19" s="62">
        <v>100</v>
      </c>
      <c r="G19" s="63">
        <v>352.2</v>
      </c>
    </row>
    <row r="20" spans="1:10" ht="64.5" customHeight="1" x14ac:dyDescent="0.25">
      <c r="A20" s="28" t="s">
        <v>105</v>
      </c>
      <c r="B20" s="52">
        <v>542</v>
      </c>
      <c r="C20" s="59" t="s">
        <v>50</v>
      </c>
      <c r="D20" s="59" t="s">
        <v>53</v>
      </c>
      <c r="E20" s="60"/>
      <c r="F20" s="59"/>
      <c r="G20" s="61">
        <f>G21</f>
        <v>234</v>
      </c>
    </row>
    <row r="21" spans="1:10" x14ac:dyDescent="0.25">
      <c r="A21" s="10" t="s">
        <v>12</v>
      </c>
      <c r="B21" s="52">
        <v>542</v>
      </c>
      <c r="C21" s="62" t="s">
        <v>50</v>
      </c>
      <c r="D21" s="62" t="s">
        <v>53</v>
      </c>
      <c r="E21" s="53">
        <v>9900000000</v>
      </c>
      <c r="F21" s="62"/>
      <c r="G21" s="63">
        <f>G22</f>
        <v>234</v>
      </c>
    </row>
    <row r="22" spans="1:10" x14ac:dyDescent="0.25">
      <c r="A22" s="10" t="s">
        <v>13</v>
      </c>
      <c r="B22" s="52">
        <v>542</v>
      </c>
      <c r="C22" s="62" t="s">
        <v>50</v>
      </c>
      <c r="D22" s="62" t="s">
        <v>53</v>
      </c>
      <c r="E22" s="53">
        <v>9900400000</v>
      </c>
      <c r="F22" s="62"/>
      <c r="G22" s="63">
        <f>G23</f>
        <v>234</v>
      </c>
    </row>
    <row r="23" spans="1:10" ht="30" x14ac:dyDescent="0.25">
      <c r="A23" s="10" t="s">
        <v>104</v>
      </c>
      <c r="B23" s="52">
        <v>542</v>
      </c>
      <c r="C23" s="62" t="s">
        <v>50</v>
      </c>
      <c r="D23" s="62" t="s">
        <v>53</v>
      </c>
      <c r="E23" s="53">
        <v>9900421100</v>
      </c>
      <c r="F23" s="62"/>
      <c r="G23" s="63">
        <f>G24</f>
        <v>234</v>
      </c>
    </row>
    <row r="24" spans="1:10" ht="90.75" customHeight="1" x14ac:dyDescent="0.25">
      <c r="A24" s="10" t="s">
        <v>15</v>
      </c>
      <c r="B24" s="52">
        <v>542</v>
      </c>
      <c r="C24" s="62" t="s">
        <v>50</v>
      </c>
      <c r="D24" s="62" t="s">
        <v>53</v>
      </c>
      <c r="E24" s="53">
        <v>9900421100</v>
      </c>
      <c r="F24" s="62" t="s">
        <v>76</v>
      </c>
      <c r="G24" s="63">
        <v>234</v>
      </c>
    </row>
    <row r="25" spans="1:10" ht="95.25" customHeight="1" x14ac:dyDescent="0.25">
      <c r="A25" s="28" t="s">
        <v>16</v>
      </c>
      <c r="B25" s="52">
        <v>542</v>
      </c>
      <c r="C25" s="59" t="s">
        <v>50</v>
      </c>
      <c r="D25" s="59" t="s">
        <v>54</v>
      </c>
      <c r="E25" s="60"/>
      <c r="F25" s="59"/>
      <c r="G25" s="61">
        <f>G26+G32</f>
        <v>1864.8000000000002</v>
      </c>
    </row>
    <row r="26" spans="1:10" x14ac:dyDescent="0.25">
      <c r="A26" s="10" t="s">
        <v>12</v>
      </c>
      <c r="B26" s="52">
        <v>542</v>
      </c>
      <c r="C26" s="59" t="s">
        <v>50</v>
      </c>
      <c r="D26" s="62" t="s">
        <v>54</v>
      </c>
      <c r="E26" s="53">
        <v>9900000000</v>
      </c>
      <c r="F26" s="62"/>
      <c r="G26" s="63">
        <f>G27</f>
        <v>1804.3000000000002</v>
      </c>
    </row>
    <row r="27" spans="1:10" x14ac:dyDescent="0.25">
      <c r="A27" s="10" t="s">
        <v>13</v>
      </c>
      <c r="B27" s="52">
        <v>542</v>
      </c>
      <c r="C27" s="59" t="s">
        <v>50</v>
      </c>
      <c r="D27" s="62" t="s">
        <v>54</v>
      </c>
      <c r="E27" s="53">
        <v>9900400000</v>
      </c>
      <c r="F27" s="62"/>
      <c r="G27" s="63">
        <f>G28</f>
        <v>1804.3000000000002</v>
      </c>
    </row>
    <row r="28" spans="1:10" ht="30" x14ac:dyDescent="0.25">
      <c r="A28" s="10" t="s">
        <v>17</v>
      </c>
      <c r="B28" s="52">
        <v>542</v>
      </c>
      <c r="C28" s="59" t="s">
        <v>50</v>
      </c>
      <c r="D28" s="62" t="s">
        <v>54</v>
      </c>
      <c r="E28" s="53">
        <v>9900420430</v>
      </c>
      <c r="F28" s="62"/>
      <c r="G28" s="63">
        <f>G29+G30+G31</f>
        <v>1804.3000000000002</v>
      </c>
    </row>
    <row r="29" spans="1:10" ht="96" customHeight="1" x14ac:dyDescent="0.25">
      <c r="A29" s="10" t="s">
        <v>15</v>
      </c>
      <c r="B29" s="52">
        <v>542</v>
      </c>
      <c r="C29" s="59" t="s">
        <v>50</v>
      </c>
      <c r="D29" s="62" t="s">
        <v>54</v>
      </c>
      <c r="E29" s="53">
        <v>9900420430</v>
      </c>
      <c r="F29" s="62">
        <v>100</v>
      </c>
      <c r="G29" s="63">
        <v>1013.1</v>
      </c>
    </row>
    <row r="30" spans="1:10" ht="30" x14ac:dyDescent="0.25">
      <c r="A30" s="10" t="s">
        <v>18</v>
      </c>
      <c r="B30" s="52">
        <v>542</v>
      </c>
      <c r="C30" s="59" t="s">
        <v>50</v>
      </c>
      <c r="D30" s="62" t="s">
        <v>54</v>
      </c>
      <c r="E30" s="53">
        <v>9900420430</v>
      </c>
      <c r="F30" s="62">
        <v>200</v>
      </c>
      <c r="G30" s="63">
        <v>770.2</v>
      </c>
    </row>
    <row r="31" spans="1:10" ht="17.25" customHeight="1" x14ac:dyDescent="0.25">
      <c r="A31" s="10" t="s">
        <v>72</v>
      </c>
      <c r="B31" s="52">
        <v>542</v>
      </c>
      <c r="C31" s="59" t="s">
        <v>50</v>
      </c>
      <c r="D31" s="62" t="s">
        <v>54</v>
      </c>
      <c r="E31" s="53">
        <v>9900420430</v>
      </c>
      <c r="F31" s="62" t="s">
        <v>71</v>
      </c>
      <c r="G31" s="63">
        <v>21</v>
      </c>
      <c r="J31" s="4"/>
    </row>
    <row r="32" spans="1:10" ht="80.25" customHeight="1" x14ac:dyDescent="0.25">
      <c r="A32" s="10" t="s">
        <v>154</v>
      </c>
      <c r="B32" s="52">
        <v>542</v>
      </c>
      <c r="C32" s="62" t="s">
        <v>50</v>
      </c>
      <c r="D32" s="62" t="s">
        <v>54</v>
      </c>
      <c r="E32" s="53">
        <v>9900300000</v>
      </c>
      <c r="F32" s="62" t="s">
        <v>68</v>
      </c>
      <c r="G32" s="63">
        <f>G33</f>
        <v>60.5</v>
      </c>
      <c r="J32" s="4"/>
    </row>
    <row r="33" spans="1:7" ht="30" x14ac:dyDescent="0.25">
      <c r="A33" s="10" t="s">
        <v>111</v>
      </c>
      <c r="B33" s="52">
        <v>542</v>
      </c>
      <c r="C33" s="62" t="s">
        <v>50</v>
      </c>
      <c r="D33" s="62" t="s">
        <v>54</v>
      </c>
      <c r="E33" s="53">
        <v>9900321530</v>
      </c>
      <c r="F33" s="62" t="s">
        <v>68</v>
      </c>
      <c r="G33" s="63">
        <f>G34</f>
        <v>60.5</v>
      </c>
    </row>
    <row r="34" spans="1:7" x14ac:dyDescent="0.25">
      <c r="A34" s="10" t="s">
        <v>29</v>
      </c>
      <c r="B34" s="52">
        <v>542</v>
      </c>
      <c r="C34" s="62" t="s">
        <v>50</v>
      </c>
      <c r="D34" s="62" t="s">
        <v>54</v>
      </c>
      <c r="E34" s="53">
        <v>9900321530</v>
      </c>
      <c r="F34" s="62" t="s">
        <v>107</v>
      </c>
      <c r="G34" s="63">
        <v>60.5</v>
      </c>
    </row>
    <row r="35" spans="1:7" ht="47.25" customHeight="1" x14ac:dyDescent="0.25">
      <c r="A35" s="28" t="s">
        <v>19</v>
      </c>
      <c r="B35" s="52">
        <v>542</v>
      </c>
      <c r="C35" s="59" t="s">
        <v>50</v>
      </c>
      <c r="D35" s="59" t="s">
        <v>55</v>
      </c>
      <c r="E35" s="60"/>
      <c r="F35" s="59"/>
      <c r="G35" s="61">
        <f>G36</f>
        <v>6</v>
      </c>
    </row>
    <row r="36" spans="1:7" x14ac:dyDescent="0.25">
      <c r="A36" s="10" t="s">
        <v>12</v>
      </c>
      <c r="B36" s="52">
        <v>542</v>
      </c>
      <c r="C36" s="62" t="s">
        <v>50</v>
      </c>
      <c r="D36" s="62" t="s">
        <v>55</v>
      </c>
      <c r="E36" s="53">
        <v>9900000000</v>
      </c>
      <c r="F36" s="62"/>
      <c r="G36" s="63">
        <f>G37</f>
        <v>6</v>
      </c>
    </row>
    <row r="37" spans="1:7" x14ac:dyDescent="0.25">
      <c r="A37" s="10" t="s">
        <v>13</v>
      </c>
      <c r="B37" s="52">
        <v>542</v>
      </c>
      <c r="C37" s="62" t="s">
        <v>50</v>
      </c>
      <c r="D37" s="62" t="s">
        <v>55</v>
      </c>
      <c r="E37" s="53">
        <v>9900400000</v>
      </c>
      <c r="F37" s="62"/>
      <c r="G37" s="63">
        <f>G38</f>
        <v>6</v>
      </c>
    </row>
    <row r="38" spans="1:7" ht="30" x14ac:dyDescent="0.25">
      <c r="A38" s="10" t="s">
        <v>17</v>
      </c>
      <c r="B38" s="52">
        <v>542</v>
      </c>
      <c r="C38" s="62" t="s">
        <v>50</v>
      </c>
      <c r="D38" s="62" t="s">
        <v>55</v>
      </c>
      <c r="E38" s="53">
        <v>9900420430</v>
      </c>
      <c r="F38" s="62"/>
      <c r="G38" s="63">
        <f>G39</f>
        <v>6</v>
      </c>
    </row>
    <row r="39" spans="1:7" ht="78.75" customHeight="1" x14ac:dyDescent="0.25">
      <c r="A39" s="10" t="s">
        <v>15</v>
      </c>
      <c r="B39" s="52">
        <v>542</v>
      </c>
      <c r="C39" s="62" t="s">
        <v>50</v>
      </c>
      <c r="D39" s="62" t="s">
        <v>55</v>
      </c>
      <c r="E39" s="53">
        <v>9900420430</v>
      </c>
      <c r="F39" s="62">
        <v>100</v>
      </c>
      <c r="G39" s="63">
        <v>6</v>
      </c>
    </row>
    <row r="40" spans="1:7" x14ac:dyDescent="0.25">
      <c r="A40" s="12" t="s">
        <v>115</v>
      </c>
      <c r="B40" s="52">
        <v>542</v>
      </c>
      <c r="C40" s="56" t="s">
        <v>50</v>
      </c>
      <c r="D40" s="56" t="s">
        <v>116</v>
      </c>
      <c r="E40" s="57"/>
      <c r="F40" s="56"/>
      <c r="G40" s="58">
        <f>G44+G48+G53+G54+G49</f>
        <v>38.4</v>
      </c>
    </row>
    <row r="41" spans="1:7" x14ac:dyDescent="0.25">
      <c r="A41" s="10" t="s">
        <v>12</v>
      </c>
      <c r="B41" s="52">
        <v>542</v>
      </c>
      <c r="C41" s="62" t="s">
        <v>50</v>
      </c>
      <c r="D41" s="62" t="s">
        <v>116</v>
      </c>
      <c r="E41" s="53">
        <v>9900000000</v>
      </c>
      <c r="F41" s="62"/>
      <c r="G41" s="63">
        <f>G42</f>
        <v>10</v>
      </c>
    </row>
    <row r="42" spans="1:7" x14ac:dyDescent="0.25">
      <c r="A42" s="10" t="s">
        <v>13</v>
      </c>
      <c r="B42" s="52">
        <v>542</v>
      </c>
      <c r="C42" s="62" t="s">
        <v>50</v>
      </c>
      <c r="D42" s="62" t="s">
        <v>116</v>
      </c>
      <c r="E42" s="53">
        <v>9900400000</v>
      </c>
      <c r="F42" s="62"/>
      <c r="G42" s="63">
        <f>G44</f>
        <v>10</v>
      </c>
    </row>
    <row r="43" spans="1:7" ht="30" x14ac:dyDescent="0.25">
      <c r="A43" s="10" t="s">
        <v>117</v>
      </c>
      <c r="B43" s="52">
        <v>542</v>
      </c>
      <c r="C43" s="62" t="s">
        <v>50</v>
      </c>
      <c r="D43" s="62" t="s">
        <v>116</v>
      </c>
      <c r="E43" s="53">
        <v>9900409200</v>
      </c>
      <c r="F43" s="62"/>
      <c r="G43" s="63">
        <f>G44</f>
        <v>10</v>
      </c>
    </row>
    <row r="44" spans="1:7" ht="30" x14ac:dyDescent="0.25">
      <c r="A44" s="10" t="s">
        <v>18</v>
      </c>
      <c r="B44" s="52">
        <v>542</v>
      </c>
      <c r="C44" s="62" t="s">
        <v>50</v>
      </c>
      <c r="D44" s="62" t="s">
        <v>116</v>
      </c>
      <c r="E44" s="53">
        <v>9900409200</v>
      </c>
      <c r="F44" s="62" t="s">
        <v>69</v>
      </c>
      <c r="G44" s="63">
        <v>10</v>
      </c>
    </row>
    <row r="45" spans="1:7" hidden="1" x14ac:dyDescent="0.25">
      <c r="A45" s="10" t="s">
        <v>12</v>
      </c>
      <c r="B45" s="52">
        <v>542</v>
      </c>
      <c r="C45" s="62" t="s">
        <v>50</v>
      </c>
      <c r="D45" s="62" t="s">
        <v>116</v>
      </c>
      <c r="E45" s="53">
        <v>9900000000</v>
      </c>
      <c r="F45" s="62"/>
      <c r="G45" s="63">
        <f t="shared" ref="G45:G46" si="0">G46</f>
        <v>0</v>
      </c>
    </row>
    <row r="46" spans="1:7" hidden="1" x14ac:dyDescent="0.25">
      <c r="A46" s="10" t="s">
        <v>13</v>
      </c>
      <c r="B46" s="52">
        <v>542</v>
      </c>
      <c r="C46" s="62" t="s">
        <v>50</v>
      </c>
      <c r="D46" s="62" t="s">
        <v>116</v>
      </c>
      <c r="E46" s="53">
        <v>9900400000</v>
      </c>
      <c r="F46" s="62"/>
      <c r="G46" s="63">
        <f t="shared" si="0"/>
        <v>0</v>
      </c>
    </row>
    <row r="47" spans="1:7" ht="30" hidden="1" x14ac:dyDescent="0.25">
      <c r="A47" s="10" t="s">
        <v>117</v>
      </c>
      <c r="B47" s="52">
        <v>542</v>
      </c>
      <c r="C47" s="62" t="s">
        <v>50</v>
      </c>
      <c r="D47" s="62" t="s">
        <v>116</v>
      </c>
      <c r="E47" s="53">
        <v>9900499090</v>
      </c>
      <c r="F47" s="62"/>
      <c r="G47" s="63">
        <f>G48</f>
        <v>0</v>
      </c>
    </row>
    <row r="48" spans="1:7" ht="30" hidden="1" x14ac:dyDescent="0.25">
      <c r="A48" s="10" t="s">
        <v>18</v>
      </c>
      <c r="B48" s="52">
        <v>542</v>
      </c>
      <c r="C48" s="62" t="s">
        <v>50</v>
      </c>
      <c r="D48" s="62" t="s">
        <v>116</v>
      </c>
      <c r="E48" s="53">
        <v>9900499090</v>
      </c>
      <c r="F48" s="62" t="s">
        <v>69</v>
      </c>
      <c r="G48" s="63">
        <v>0</v>
      </c>
    </row>
    <row r="49" spans="1:7" ht="38.25" customHeight="1" x14ac:dyDescent="0.25">
      <c r="A49" s="10" t="s">
        <v>163</v>
      </c>
      <c r="B49" s="52">
        <v>542</v>
      </c>
      <c r="C49" s="62" t="s">
        <v>50</v>
      </c>
      <c r="D49" s="62" t="s">
        <v>116</v>
      </c>
      <c r="E49" s="53">
        <v>9900409209</v>
      </c>
      <c r="F49" s="62" t="s">
        <v>69</v>
      </c>
      <c r="G49" s="63">
        <v>10</v>
      </c>
    </row>
    <row r="50" spans="1:7" x14ac:dyDescent="0.25">
      <c r="A50" s="10" t="s">
        <v>12</v>
      </c>
      <c r="B50" s="52">
        <v>542</v>
      </c>
      <c r="C50" s="62" t="s">
        <v>50</v>
      </c>
      <c r="D50" s="62" t="s">
        <v>116</v>
      </c>
      <c r="E50" s="53">
        <v>9900000000</v>
      </c>
      <c r="F50" s="62"/>
      <c r="G50" s="63">
        <f>G51</f>
        <v>8</v>
      </c>
    </row>
    <row r="51" spans="1:7" x14ac:dyDescent="0.25">
      <c r="A51" s="10" t="s">
        <v>13</v>
      </c>
      <c r="B51" s="52">
        <v>542</v>
      </c>
      <c r="C51" s="62" t="s">
        <v>50</v>
      </c>
      <c r="D51" s="62" t="s">
        <v>116</v>
      </c>
      <c r="E51" s="53">
        <v>9900400000</v>
      </c>
      <c r="F51" s="62"/>
      <c r="G51" s="63">
        <f>G52</f>
        <v>8</v>
      </c>
    </row>
    <row r="52" spans="1:7" ht="30" x14ac:dyDescent="0.25">
      <c r="A52" s="10" t="s">
        <v>121</v>
      </c>
      <c r="B52" s="52">
        <v>542</v>
      </c>
      <c r="C52" s="62" t="s">
        <v>50</v>
      </c>
      <c r="D52" s="62" t="s">
        <v>116</v>
      </c>
      <c r="E52" s="53">
        <v>9900709005</v>
      </c>
      <c r="F52" s="62"/>
      <c r="G52" s="63">
        <f>G53</f>
        <v>8</v>
      </c>
    </row>
    <row r="53" spans="1:7" ht="30" x14ac:dyDescent="0.25">
      <c r="A53" s="10" t="s">
        <v>121</v>
      </c>
      <c r="B53" s="52">
        <v>542</v>
      </c>
      <c r="C53" s="62" t="s">
        <v>50</v>
      </c>
      <c r="D53" s="62" t="s">
        <v>116</v>
      </c>
      <c r="E53" s="53">
        <v>9900709005</v>
      </c>
      <c r="F53" s="62" t="s">
        <v>69</v>
      </c>
      <c r="G53" s="63">
        <v>8</v>
      </c>
    </row>
    <row r="54" spans="1:7" ht="30" x14ac:dyDescent="0.25">
      <c r="A54" s="10" t="s">
        <v>27</v>
      </c>
      <c r="B54" s="52">
        <v>542</v>
      </c>
      <c r="C54" s="62" t="s">
        <v>50</v>
      </c>
      <c r="D54" s="62" t="s">
        <v>116</v>
      </c>
      <c r="E54" s="53">
        <v>9900743501</v>
      </c>
      <c r="F54" s="62" t="s">
        <v>69</v>
      </c>
      <c r="G54" s="63">
        <v>10.4</v>
      </c>
    </row>
    <row r="55" spans="1:7" x14ac:dyDescent="0.25">
      <c r="A55" s="12" t="s">
        <v>20</v>
      </c>
      <c r="B55" s="52">
        <v>542</v>
      </c>
      <c r="C55" s="56" t="s">
        <v>52</v>
      </c>
      <c r="D55" s="56" t="s">
        <v>51</v>
      </c>
      <c r="E55" s="57"/>
      <c r="F55" s="56"/>
      <c r="G55" s="58">
        <f>G56</f>
        <v>0</v>
      </c>
    </row>
    <row r="56" spans="1:7" ht="24" customHeight="1" x14ac:dyDescent="0.25">
      <c r="A56" s="28" t="s">
        <v>21</v>
      </c>
      <c r="B56" s="52">
        <v>542</v>
      </c>
      <c r="C56" s="59" t="s">
        <v>52</v>
      </c>
      <c r="D56" s="59" t="s">
        <v>53</v>
      </c>
      <c r="E56" s="60"/>
      <c r="F56" s="59"/>
      <c r="G56" s="61">
        <f>G57</f>
        <v>0</v>
      </c>
    </row>
    <row r="57" spans="1:7" ht="60" x14ac:dyDescent="0.25">
      <c r="A57" s="10" t="s">
        <v>114</v>
      </c>
      <c r="B57" s="52">
        <v>542</v>
      </c>
      <c r="C57" s="62" t="s">
        <v>52</v>
      </c>
      <c r="D57" s="62" t="s">
        <v>53</v>
      </c>
      <c r="E57" s="53">
        <v>4600000000</v>
      </c>
      <c r="F57" s="62"/>
      <c r="G57" s="63">
        <f>G59</f>
        <v>0</v>
      </c>
    </row>
    <row r="58" spans="1:7" ht="45" x14ac:dyDescent="0.25">
      <c r="A58" s="10" t="s">
        <v>122</v>
      </c>
      <c r="B58" s="52">
        <v>542</v>
      </c>
      <c r="C58" s="62" t="s">
        <v>52</v>
      </c>
      <c r="D58" s="62" t="s">
        <v>53</v>
      </c>
      <c r="E58" s="53">
        <v>4630000000</v>
      </c>
      <c r="F58" s="62"/>
      <c r="G58" s="63">
        <f>G59</f>
        <v>0</v>
      </c>
    </row>
    <row r="59" spans="1:7" x14ac:dyDescent="0.25">
      <c r="A59" s="10" t="s">
        <v>13</v>
      </c>
      <c r="B59" s="52">
        <v>542</v>
      </c>
      <c r="C59" s="62" t="s">
        <v>52</v>
      </c>
      <c r="D59" s="62" t="s">
        <v>53</v>
      </c>
      <c r="E59" s="53">
        <v>4630400000</v>
      </c>
      <c r="F59" s="62"/>
      <c r="G59" s="63">
        <f>G60</f>
        <v>0</v>
      </c>
    </row>
    <row r="60" spans="1:7" ht="60" x14ac:dyDescent="0.25">
      <c r="A60" s="10" t="s">
        <v>22</v>
      </c>
      <c r="B60" s="52">
        <v>542</v>
      </c>
      <c r="C60" s="62" t="s">
        <v>52</v>
      </c>
      <c r="D60" s="62" t="s">
        <v>53</v>
      </c>
      <c r="E60" s="53">
        <v>4630451180</v>
      </c>
      <c r="F60" s="62"/>
      <c r="G60" s="63">
        <f>G61+G62</f>
        <v>0</v>
      </c>
    </row>
    <row r="61" spans="1:7" ht="75" customHeight="1" x14ac:dyDescent="0.25">
      <c r="A61" s="10" t="s">
        <v>15</v>
      </c>
      <c r="B61" s="52">
        <v>542</v>
      </c>
      <c r="C61" s="62" t="s">
        <v>52</v>
      </c>
      <c r="D61" s="62" t="s">
        <v>53</v>
      </c>
      <c r="E61" s="53">
        <v>4630451180</v>
      </c>
      <c r="F61" s="62">
        <v>100</v>
      </c>
      <c r="G61" s="63">
        <v>0</v>
      </c>
    </row>
    <row r="62" spans="1:7" ht="30" x14ac:dyDescent="0.25">
      <c r="A62" s="10" t="s">
        <v>18</v>
      </c>
      <c r="B62" s="52">
        <v>542</v>
      </c>
      <c r="C62" s="62" t="s">
        <v>52</v>
      </c>
      <c r="D62" s="62" t="s">
        <v>53</v>
      </c>
      <c r="E62" s="53">
        <v>4630451180</v>
      </c>
      <c r="F62" s="62">
        <v>200</v>
      </c>
      <c r="G62" s="63">
        <v>0</v>
      </c>
    </row>
    <row r="63" spans="1:7" ht="28.5" x14ac:dyDescent="0.25">
      <c r="A63" s="12" t="s">
        <v>118</v>
      </c>
      <c r="B63" s="52">
        <v>542</v>
      </c>
      <c r="C63" s="56" t="s">
        <v>53</v>
      </c>
      <c r="D63" s="56" t="s">
        <v>51</v>
      </c>
      <c r="E63" s="57"/>
      <c r="F63" s="56"/>
      <c r="G63" s="58">
        <f>SUM(G68)</f>
        <v>100</v>
      </c>
    </row>
    <row r="64" spans="1:7" x14ac:dyDescent="0.25">
      <c r="A64" s="47" t="s">
        <v>119</v>
      </c>
      <c r="B64" s="52">
        <v>542</v>
      </c>
      <c r="C64" s="65" t="s">
        <v>53</v>
      </c>
      <c r="D64" s="65" t="s">
        <v>120</v>
      </c>
      <c r="E64" s="66"/>
      <c r="F64" s="65"/>
      <c r="G64" s="67">
        <f>G65</f>
        <v>100</v>
      </c>
    </row>
    <row r="65" spans="1:7" ht="15.75" customHeight="1" x14ac:dyDescent="0.25">
      <c r="A65" s="10" t="s">
        <v>12</v>
      </c>
      <c r="B65" s="52">
        <v>542</v>
      </c>
      <c r="C65" s="62" t="s">
        <v>53</v>
      </c>
      <c r="D65" s="62" t="s">
        <v>120</v>
      </c>
      <c r="E65" s="53">
        <v>9900000000</v>
      </c>
      <c r="F65" s="62"/>
      <c r="G65" s="63">
        <f>G68</f>
        <v>100</v>
      </c>
    </row>
    <row r="66" spans="1:7" ht="30" x14ac:dyDescent="0.25">
      <c r="A66" s="10" t="s">
        <v>25</v>
      </c>
      <c r="B66" s="52">
        <v>542</v>
      </c>
      <c r="C66" s="62" t="s">
        <v>53</v>
      </c>
      <c r="D66" s="62" t="s">
        <v>120</v>
      </c>
      <c r="E66" s="53">
        <v>9900700000</v>
      </c>
      <c r="F66" s="62"/>
      <c r="G66" s="63">
        <f>G67</f>
        <v>100</v>
      </c>
    </row>
    <row r="67" spans="1:7" ht="30" x14ac:dyDescent="0.25">
      <c r="A67" s="10" t="s">
        <v>131</v>
      </c>
      <c r="B67" s="52">
        <v>542</v>
      </c>
      <c r="C67" s="62" t="s">
        <v>53</v>
      </c>
      <c r="D67" s="62" t="s">
        <v>120</v>
      </c>
      <c r="E67" s="53">
        <v>9900742170</v>
      </c>
      <c r="F67" s="62"/>
      <c r="G67" s="63">
        <f>G68</f>
        <v>100</v>
      </c>
    </row>
    <row r="68" spans="1:7" ht="30" x14ac:dyDescent="0.25">
      <c r="A68" s="10" t="s">
        <v>18</v>
      </c>
      <c r="B68" s="52">
        <v>542</v>
      </c>
      <c r="C68" s="62" t="s">
        <v>53</v>
      </c>
      <c r="D68" s="62" t="s">
        <v>120</v>
      </c>
      <c r="E68" s="53">
        <v>9900742170</v>
      </c>
      <c r="F68" s="62" t="s">
        <v>69</v>
      </c>
      <c r="G68" s="63">
        <v>100</v>
      </c>
    </row>
    <row r="69" spans="1:7" x14ac:dyDescent="0.25">
      <c r="A69" s="12" t="s">
        <v>23</v>
      </c>
      <c r="B69" s="52">
        <v>542</v>
      </c>
      <c r="C69" s="56" t="s">
        <v>54</v>
      </c>
      <c r="D69" s="56" t="s">
        <v>51</v>
      </c>
      <c r="E69" s="57"/>
      <c r="F69" s="56"/>
      <c r="G69" s="58">
        <f>G70+G80</f>
        <v>1026</v>
      </c>
    </row>
    <row r="70" spans="1:7" x14ac:dyDescent="0.25">
      <c r="A70" s="28" t="s">
        <v>24</v>
      </c>
      <c r="B70" s="52">
        <v>542</v>
      </c>
      <c r="C70" s="59" t="s">
        <v>54</v>
      </c>
      <c r="D70" s="59" t="s">
        <v>56</v>
      </c>
      <c r="E70" s="60"/>
      <c r="F70" s="59"/>
      <c r="G70" s="61">
        <f>G71</f>
        <v>1019.5</v>
      </c>
    </row>
    <row r="71" spans="1:7" ht="43.5" customHeight="1" x14ac:dyDescent="0.25">
      <c r="A71" s="10" t="s">
        <v>73</v>
      </c>
      <c r="B71" s="52">
        <v>542</v>
      </c>
      <c r="C71" s="62" t="s">
        <v>54</v>
      </c>
      <c r="D71" s="62" t="s">
        <v>56</v>
      </c>
      <c r="E71" s="54" t="s">
        <v>80</v>
      </c>
      <c r="F71" s="62"/>
      <c r="G71" s="63">
        <f>G72+G76</f>
        <v>1019.5</v>
      </c>
    </row>
    <row r="72" spans="1:7" ht="45" x14ac:dyDescent="0.25">
      <c r="A72" s="10" t="s">
        <v>132</v>
      </c>
      <c r="B72" s="52">
        <v>542</v>
      </c>
      <c r="C72" s="62" t="s">
        <v>54</v>
      </c>
      <c r="D72" s="62" t="s">
        <v>56</v>
      </c>
      <c r="E72" s="54" t="s">
        <v>79</v>
      </c>
      <c r="F72" s="62"/>
      <c r="G72" s="63">
        <f>G73</f>
        <v>337.9</v>
      </c>
    </row>
    <row r="73" spans="1:7" ht="30" x14ac:dyDescent="0.25">
      <c r="A73" s="10" t="s">
        <v>25</v>
      </c>
      <c r="B73" s="52">
        <v>542</v>
      </c>
      <c r="C73" s="62" t="s">
        <v>54</v>
      </c>
      <c r="D73" s="62" t="s">
        <v>56</v>
      </c>
      <c r="E73" s="54" t="s">
        <v>78</v>
      </c>
      <c r="F73" s="62"/>
      <c r="G73" s="63">
        <f>G74</f>
        <v>337.9</v>
      </c>
    </row>
    <row r="74" spans="1:7" ht="17.25" customHeight="1" x14ac:dyDescent="0.25">
      <c r="A74" s="10" t="s">
        <v>133</v>
      </c>
      <c r="B74" s="52">
        <v>542</v>
      </c>
      <c r="C74" s="62" t="s">
        <v>54</v>
      </c>
      <c r="D74" s="62" t="s">
        <v>56</v>
      </c>
      <c r="E74" s="54" t="s">
        <v>77</v>
      </c>
      <c r="F74" s="62"/>
      <c r="G74" s="63">
        <f>G75</f>
        <v>337.9</v>
      </c>
    </row>
    <row r="75" spans="1:7" ht="29.25" customHeight="1" x14ac:dyDescent="0.25">
      <c r="A75" s="10" t="s">
        <v>18</v>
      </c>
      <c r="B75" s="52">
        <v>542</v>
      </c>
      <c r="C75" s="62" t="s">
        <v>54</v>
      </c>
      <c r="D75" s="62" t="s">
        <v>56</v>
      </c>
      <c r="E75" s="54" t="s">
        <v>77</v>
      </c>
      <c r="F75" s="62">
        <v>200</v>
      </c>
      <c r="G75" s="63">
        <v>337.9</v>
      </c>
    </row>
    <row r="76" spans="1:7" ht="57.75" customHeight="1" x14ac:dyDescent="0.25">
      <c r="A76" s="10" t="s">
        <v>123</v>
      </c>
      <c r="B76" s="52">
        <v>542</v>
      </c>
      <c r="C76" s="62" t="s">
        <v>54</v>
      </c>
      <c r="D76" s="62" t="s">
        <v>56</v>
      </c>
      <c r="E76" s="54" t="s">
        <v>127</v>
      </c>
      <c r="F76" s="62"/>
      <c r="G76" s="63">
        <f>G77</f>
        <v>681.6</v>
      </c>
    </row>
    <row r="77" spans="1:7" ht="15.75" customHeight="1" x14ac:dyDescent="0.25">
      <c r="A77" s="10" t="s">
        <v>25</v>
      </c>
      <c r="B77" s="52">
        <v>542</v>
      </c>
      <c r="C77" s="62" t="s">
        <v>54</v>
      </c>
      <c r="D77" s="62" t="s">
        <v>56</v>
      </c>
      <c r="E77" s="54" t="s">
        <v>125</v>
      </c>
      <c r="F77" s="62"/>
      <c r="G77" s="63">
        <f>G78</f>
        <v>681.6</v>
      </c>
    </row>
    <row r="78" spans="1:7" ht="48.75" customHeight="1" x14ac:dyDescent="0.25">
      <c r="A78" s="10" t="s">
        <v>124</v>
      </c>
      <c r="B78" s="52">
        <v>542</v>
      </c>
      <c r="C78" s="62" t="s">
        <v>54</v>
      </c>
      <c r="D78" s="62" t="s">
        <v>56</v>
      </c>
      <c r="E78" s="54" t="s">
        <v>126</v>
      </c>
      <c r="F78" s="62"/>
      <c r="G78" s="63">
        <f>G79</f>
        <v>681.6</v>
      </c>
    </row>
    <row r="79" spans="1:7" ht="30" x14ac:dyDescent="0.25">
      <c r="A79" s="10" t="s">
        <v>18</v>
      </c>
      <c r="B79" s="52">
        <v>542</v>
      </c>
      <c r="C79" s="62" t="s">
        <v>54</v>
      </c>
      <c r="D79" s="62" t="s">
        <v>56</v>
      </c>
      <c r="E79" s="54" t="s">
        <v>126</v>
      </c>
      <c r="F79" s="62">
        <v>200</v>
      </c>
      <c r="G79" s="63">
        <v>681.6</v>
      </c>
    </row>
    <row r="80" spans="1:7" ht="30" x14ac:dyDescent="0.25">
      <c r="A80" s="28" t="s">
        <v>26</v>
      </c>
      <c r="B80" s="52">
        <v>542</v>
      </c>
      <c r="C80" s="59" t="s">
        <v>54</v>
      </c>
      <c r="D80" s="59" t="s">
        <v>57</v>
      </c>
      <c r="E80" s="68"/>
      <c r="F80" s="59" t="s">
        <v>68</v>
      </c>
      <c r="G80" s="61">
        <f>G81</f>
        <v>6.5</v>
      </c>
    </row>
    <row r="81" spans="1:7" x14ac:dyDescent="0.25">
      <c r="A81" s="10" t="s">
        <v>12</v>
      </c>
      <c r="B81" s="52">
        <v>542</v>
      </c>
      <c r="C81" s="62" t="s">
        <v>54</v>
      </c>
      <c r="D81" s="62">
        <v>12</v>
      </c>
      <c r="E81" s="53">
        <v>9900000000</v>
      </c>
      <c r="F81" s="62"/>
      <c r="G81" s="63">
        <f>G82</f>
        <v>6.5</v>
      </c>
    </row>
    <row r="82" spans="1:7" ht="92.25" customHeight="1" x14ac:dyDescent="0.25">
      <c r="A82" s="10" t="s">
        <v>154</v>
      </c>
      <c r="B82" s="52">
        <v>542</v>
      </c>
      <c r="C82" s="62" t="s">
        <v>54</v>
      </c>
      <c r="D82" s="62">
        <v>12</v>
      </c>
      <c r="E82" s="53">
        <v>9900300000</v>
      </c>
      <c r="F82" s="62"/>
      <c r="G82" s="63">
        <f>G83</f>
        <v>6.5</v>
      </c>
    </row>
    <row r="83" spans="1:7" ht="30" x14ac:dyDescent="0.25">
      <c r="A83" s="10" t="s">
        <v>28</v>
      </c>
      <c r="B83" s="52">
        <v>542</v>
      </c>
      <c r="C83" s="62" t="s">
        <v>54</v>
      </c>
      <c r="D83" s="62">
        <v>12</v>
      </c>
      <c r="E83" s="53">
        <v>9900343450</v>
      </c>
      <c r="F83" s="62"/>
      <c r="G83" s="63">
        <f>G84</f>
        <v>6.5</v>
      </c>
    </row>
    <row r="84" spans="1:7" x14ac:dyDescent="0.25">
      <c r="A84" s="10" t="s">
        <v>29</v>
      </c>
      <c r="B84" s="52">
        <v>542</v>
      </c>
      <c r="C84" s="62" t="s">
        <v>54</v>
      </c>
      <c r="D84" s="62">
        <v>12</v>
      </c>
      <c r="E84" s="53">
        <v>9900343450</v>
      </c>
      <c r="F84" s="62">
        <v>500</v>
      </c>
      <c r="G84" s="63">
        <v>6.5</v>
      </c>
    </row>
    <row r="85" spans="1:7" ht="15.75" customHeight="1" x14ac:dyDescent="0.25">
      <c r="A85" s="12" t="s">
        <v>30</v>
      </c>
      <c r="B85" s="52">
        <v>542</v>
      </c>
      <c r="C85" s="56" t="s">
        <v>58</v>
      </c>
      <c r="D85" s="56" t="s">
        <v>51</v>
      </c>
      <c r="E85" s="64"/>
      <c r="F85" s="56" t="s">
        <v>68</v>
      </c>
      <c r="G85" s="58">
        <f>G91+G86</f>
        <v>932.4</v>
      </c>
    </row>
    <row r="86" spans="1:7" s="79" customFormat="1" ht="15.75" customHeight="1" x14ac:dyDescent="0.25">
      <c r="A86" s="28" t="s">
        <v>142</v>
      </c>
      <c r="B86" s="78">
        <v>542</v>
      </c>
      <c r="C86" s="59" t="s">
        <v>58</v>
      </c>
      <c r="D86" s="59" t="s">
        <v>52</v>
      </c>
      <c r="E86" s="68"/>
      <c r="F86" s="59" t="s">
        <v>68</v>
      </c>
      <c r="G86" s="61">
        <f>G87</f>
        <v>55.7</v>
      </c>
    </row>
    <row r="87" spans="1:7" s="79" customFormat="1" ht="15.75" customHeight="1" x14ac:dyDescent="0.25">
      <c r="A87" s="10" t="s">
        <v>12</v>
      </c>
      <c r="B87" s="52">
        <v>542</v>
      </c>
      <c r="C87" s="62" t="s">
        <v>58</v>
      </c>
      <c r="D87" s="62" t="s">
        <v>52</v>
      </c>
      <c r="E87" s="54" t="s">
        <v>103</v>
      </c>
      <c r="F87" s="62"/>
      <c r="G87" s="63">
        <f>G88</f>
        <v>55.7</v>
      </c>
    </row>
    <row r="88" spans="1:7" s="79" customFormat="1" ht="15.75" customHeight="1" x14ac:dyDescent="0.25">
      <c r="A88" s="10" t="s">
        <v>25</v>
      </c>
      <c r="B88" s="52">
        <v>542</v>
      </c>
      <c r="C88" s="62" t="s">
        <v>58</v>
      </c>
      <c r="D88" s="62" t="s">
        <v>52</v>
      </c>
      <c r="E88" s="54" t="s">
        <v>147</v>
      </c>
      <c r="F88" s="62"/>
      <c r="G88" s="63">
        <f>G89</f>
        <v>55.7</v>
      </c>
    </row>
    <row r="89" spans="1:7" s="79" customFormat="1" ht="15.75" customHeight="1" x14ac:dyDescent="0.25">
      <c r="A89" s="10" t="s">
        <v>141</v>
      </c>
      <c r="B89" s="52">
        <v>542</v>
      </c>
      <c r="C89" s="62" t="s">
        <v>58</v>
      </c>
      <c r="D89" s="62" t="s">
        <v>52</v>
      </c>
      <c r="E89" s="54" t="s">
        <v>148</v>
      </c>
      <c r="F89" s="62"/>
      <c r="G89" s="63">
        <f>G90</f>
        <v>55.7</v>
      </c>
    </row>
    <row r="90" spans="1:7" s="79" customFormat="1" ht="15.75" customHeight="1" x14ac:dyDescent="0.25">
      <c r="A90" s="10" t="s">
        <v>18</v>
      </c>
      <c r="B90" s="52">
        <v>542</v>
      </c>
      <c r="C90" s="62" t="s">
        <v>58</v>
      </c>
      <c r="D90" s="62" t="s">
        <v>52</v>
      </c>
      <c r="E90" s="54" t="s">
        <v>148</v>
      </c>
      <c r="F90" s="62" t="s">
        <v>69</v>
      </c>
      <c r="G90" s="63">
        <v>55.7</v>
      </c>
    </row>
    <row r="91" spans="1:7" ht="16.5" customHeight="1" x14ac:dyDescent="0.25">
      <c r="A91" s="28" t="s">
        <v>31</v>
      </c>
      <c r="B91" s="52">
        <v>542</v>
      </c>
      <c r="C91" s="59" t="s">
        <v>58</v>
      </c>
      <c r="D91" s="59" t="s">
        <v>53</v>
      </c>
      <c r="E91" s="68"/>
      <c r="F91" s="59" t="s">
        <v>68</v>
      </c>
      <c r="G91" s="61">
        <f>G92</f>
        <v>876.69999999999993</v>
      </c>
    </row>
    <row r="92" spans="1:7" ht="45" x14ac:dyDescent="0.25">
      <c r="A92" s="10" t="s">
        <v>134</v>
      </c>
      <c r="B92" s="52">
        <v>542</v>
      </c>
      <c r="C92" s="62" t="s">
        <v>58</v>
      </c>
      <c r="D92" s="62" t="s">
        <v>53</v>
      </c>
      <c r="E92" s="54" t="s">
        <v>103</v>
      </c>
      <c r="F92" s="62" t="s">
        <v>68</v>
      </c>
      <c r="G92" s="63">
        <f>G93+G98+G100</f>
        <v>876.69999999999993</v>
      </c>
    </row>
    <row r="93" spans="1:7" ht="30" x14ac:dyDescent="0.25">
      <c r="A93" s="10" t="s">
        <v>25</v>
      </c>
      <c r="B93" s="52">
        <v>542</v>
      </c>
      <c r="C93" s="62" t="s">
        <v>58</v>
      </c>
      <c r="D93" s="62" t="s">
        <v>53</v>
      </c>
      <c r="E93" s="54" t="s">
        <v>61</v>
      </c>
      <c r="F93" s="62" t="s">
        <v>68</v>
      </c>
      <c r="G93" s="63">
        <f>G94</f>
        <v>800</v>
      </c>
    </row>
    <row r="94" spans="1:7" x14ac:dyDescent="0.25">
      <c r="A94" s="10" t="s">
        <v>70</v>
      </c>
      <c r="B94" s="52">
        <v>542</v>
      </c>
      <c r="C94" s="62" t="s">
        <v>58</v>
      </c>
      <c r="D94" s="62" t="s">
        <v>53</v>
      </c>
      <c r="E94" s="54" t="s">
        <v>102</v>
      </c>
      <c r="F94" s="62" t="s">
        <v>68</v>
      </c>
      <c r="G94" s="63">
        <f>G95</f>
        <v>800</v>
      </c>
    </row>
    <row r="95" spans="1:7" x14ac:dyDescent="0.25">
      <c r="A95" s="10" t="s">
        <v>32</v>
      </c>
      <c r="B95" s="52">
        <v>542</v>
      </c>
      <c r="C95" s="62" t="s">
        <v>58</v>
      </c>
      <c r="D95" s="62" t="s">
        <v>53</v>
      </c>
      <c r="E95" s="54" t="s">
        <v>60</v>
      </c>
      <c r="F95" s="62" t="s">
        <v>68</v>
      </c>
      <c r="G95" s="63">
        <f>G96</f>
        <v>800</v>
      </c>
    </row>
    <row r="96" spans="1:7" ht="30" x14ac:dyDescent="0.25">
      <c r="A96" s="16" t="s">
        <v>18</v>
      </c>
      <c r="B96" s="52">
        <v>542</v>
      </c>
      <c r="C96" s="62" t="s">
        <v>58</v>
      </c>
      <c r="D96" s="54" t="s">
        <v>53</v>
      </c>
      <c r="E96" s="54" t="s">
        <v>60</v>
      </c>
      <c r="F96" s="62">
        <v>200</v>
      </c>
      <c r="G96" s="63">
        <v>800</v>
      </c>
    </row>
    <row r="97" spans="1:10" ht="30" x14ac:dyDescent="0.25">
      <c r="A97" s="16" t="s">
        <v>143</v>
      </c>
      <c r="B97" s="52">
        <v>542</v>
      </c>
      <c r="C97" s="62" t="s">
        <v>58</v>
      </c>
      <c r="D97" s="54" t="s">
        <v>53</v>
      </c>
      <c r="E97" s="54" t="s">
        <v>149</v>
      </c>
      <c r="F97" s="62"/>
      <c r="G97" s="63">
        <f>G98</f>
        <v>52.3</v>
      </c>
    </row>
    <row r="98" spans="1:10" ht="30" x14ac:dyDescent="0.25">
      <c r="A98" s="16" t="s">
        <v>18</v>
      </c>
      <c r="B98" s="52">
        <v>542</v>
      </c>
      <c r="C98" s="62" t="s">
        <v>58</v>
      </c>
      <c r="D98" s="54" t="s">
        <v>53</v>
      </c>
      <c r="E98" s="54" t="s">
        <v>149</v>
      </c>
      <c r="F98" s="62" t="s">
        <v>69</v>
      </c>
      <c r="G98" s="63">
        <v>52.3</v>
      </c>
    </row>
    <row r="99" spans="1:10" ht="18" customHeight="1" x14ac:dyDescent="0.25">
      <c r="A99" s="16" t="s">
        <v>144</v>
      </c>
      <c r="B99" s="52">
        <v>542</v>
      </c>
      <c r="C99" s="62" t="s">
        <v>58</v>
      </c>
      <c r="D99" s="54" t="s">
        <v>53</v>
      </c>
      <c r="E99" s="54" t="s">
        <v>150</v>
      </c>
      <c r="F99" s="62"/>
      <c r="G99" s="63">
        <f>G100</f>
        <v>24.4</v>
      </c>
    </row>
    <row r="100" spans="1:10" ht="30" x14ac:dyDescent="0.25">
      <c r="A100" s="16" t="s">
        <v>18</v>
      </c>
      <c r="B100" s="52">
        <v>542</v>
      </c>
      <c r="C100" s="62" t="s">
        <v>58</v>
      </c>
      <c r="D100" s="54" t="s">
        <v>53</v>
      </c>
      <c r="E100" s="54" t="s">
        <v>150</v>
      </c>
      <c r="F100" s="62" t="s">
        <v>69</v>
      </c>
      <c r="G100" s="63">
        <v>24.4</v>
      </c>
    </row>
    <row r="101" spans="1:10" ht="15.75" customHeight="1" x14ac:dyDescent="0.25">
      <c r="A101" s="12" t="s">
        <v>33</v>
      </c>
      <c r="B101" s="52">
        <v>542</v>
      </c>
      <c r="C101" s="56" t="s">
        <v>59</v>
      </c>
      <c r="D101" s="56" t="s">
        <v>50</v>
      </c>
      <c r="E101" s="64"/>
      <c r="F101" s="56" t="s">
        <v>68</v>
      </c>
      <c r="G101" s="58">
        <f>G102</f>
        <v>2357.9</v>
      </c>
    </row>
    <row r="102" spans="1:10" x14ac:dyDescent="0.25">
      <c r="A102" s="28" t="s">
        <v>34</v>
      </c>
      <c r="B102" s="52">
        <v>542</v>
      </c>
      <c r="C102" s="59" t="s">
        <v>59</v>
      </c>
      <c r="D102" s="59" t="s">
        <v>50</v>
      </c>
      <c r="E102" s="68"/>
      <c r="F102" s="59" t="s">
        <v>68</v>
      </c>
      <c r="G102" s="61">
        <f>G103</f>
        <v>2357.9</v>
      </c>
    </row>
    <row r="103" spans="1:10" ht="15.75" customHeight="1" x14ac:dyDescent="0.25">
      <c r="A103" s="36" t="s">
        <v>108</v>
      </c>
      <c r="B103" s="52">
        <v>542</v>
      </c>
      <c r="C103" s="69" t="s">
        <v>59</v>
      </c>
      <c r="D103" s="69" t="s">
        <v>50</v>
      </c>
      <c r="E103" s="70" t="s">
        <v>64</v>
      </c>
      <c r="F103" s="71" t="s">
        <v>68</v>
      </c>
      <c r="G103" s="72">
        <f>G104+G107</f>
        <v>2357.9</v>
      </c>
    </row>
    <row r="104" spans="1:10" ht="45" x14ac:dyDescent="0.25">
      <c r="A104" s="10" t="s">
        <v>35</v>
      </c>
      <c r="B104" s="52">
        <v>542</v>
      </c>
      <c r="C104" s="62" t="s">
        <v>59</v>
      </c>
      <c r="D104" s="62" t="s">
        <v>50</v>
      </c>
      <c r="E104" s="54" t="s">
        <v>63</v>
      </c>
      <c r="F104" s="62"/>
      <c r="G104" s="63">
        <f>G105</f>
        <v>2177.9</v>
      </c>
    </row>
    <row r="105" spans="1:10" x14ac:dyDescent="0.25">
      <c r="A105" s="10" t="s">
        <v>36</v>
      </c>
      <c r="B105" s="52">
        <v>542</v>
      </c>
      <c r="C105" s="62" t="s">
        <v>59</v>
      </c>
      <c r="D105" s="62" t="s">
        <v>50</v>
      </c>
      <c r="E105" s="54" t="s">
        <v>62</v>
      </c>
      <c r="F105" s="62"/>
      <c r="G105" s="63">
        <f>G106</f>
        <v>2177.9</v>
      </c>
    </row>
    <row r="106" spans="1:10" ht="45" x14ac:dyDescent="0.25">
      <c r="A106" s="16" t="s">
        <v>37</v>
      </c>
      <c r="B106" s="52">
        <v>542</v>
      </c>
      <c r="C106" s="62" t="s">
        <v>59</v>
      </c>
      <c r="D106" s="62" t="s">
        <v>50</v>
      </c>
      <c r="E106" s="54" t="s">
        <v>62</v>
      </c>
      <c r="F106" s="62">
        <v>600</v>
      </c>
      <c r="G106" s="63">
        <v>2177.9</v>
      </c>
      <c r="H106" s="4"/>
      <c r="I106" s="4"/>
      <c r="J106" s="4"/>
    </row>
    <row r="107" spans="1:10" ht="30" x14ac:dyDescent="0.25">
      <c r="A107" s="16" t="s">
        <v>25</v>
      </c>
      <c r="B107" s="52">
        <v>542</v>
      </c>
      <c r="C107" s="62" t="s">
        <v>59</v>
      </c>
      <c r="D107" s="62" t="s">
        <v>50</v>
      </c>
      <c r="E107" s="54" t="s">
        <v>156</v>
      </c>
      <c r="F107" s="62"/>
      <c r="G107" s="63">
        <f>G108</f>
        <v>180</v>
      </c>
      <c r="H107" s="4"/>
      <c r="I107" s="4"/>
      <c r="J107" s="4"/>
    </row>
    <row r="108" spans="1:10" x14ac:dyDescent="0.25">
      <c r="A108" s="16" t="s">
        <v>36</v>
      </c>
      <c r="B108" s="52">
        <v>542</v>
      </c>
      <c r="C108" s="62" t="s">
        <v>59</v>
      </c>
      <c r="D108" s="62" t="s">
        <v>50</v>
      </c>
      <c r="E108" s="54" t="s">
        <v>155</v>
      </c>
      <c r="F108" s="62" t="s">
        <v>69</v>
      </c>
      <c r="G108" s="63">
        <v>180</v>
      </c>
      <c r="H108" s="4"/>
      <c r="I108" s="4"/>
      <c r="J108" s="4"/>
    </row>
    <row r="109" spans="1:10" x14ac:dyDescent="0.25">
      <c r="A109" s="17" t="s">
        <v>38</v>
      </c>
      <c r="B109" s="52">
        <v>542</v>
      </c>
      <c r="C109" s="56">
        <v>10</v>
      </c>
      <c r="D109" s="56" t="s">
        <v>51</v>
      </c>
      <c r="E109" s="64"/>
      <c r="F109" s="56"/>
      <c r="G109" s="58">
        <f>G110</f>
        <v>270.5</v>
      </c>
      <c r="H109" s="4"/>
      <c r="I109" s="4"/>
      <c r="J109" s="4"/>
    </row>
    <row r="110" spans="1:10" x14ac:dyDescent="0.25">
      <c r="A110" s="41" t="s">
        <v>39</v>
      </c>
      <c r="B110" s="52">
        <v>542</v>
      </c>
      <c r="C110" s="59">
        <v>10</v>
      </c>
      <c r="D110" s="59" t="s">
        <v>53</v>
      </c>
      <c r="E110" s="68"/>
      <c r="F110" s="59"/>
      <c r="G110" s="61">
        <f>G111</f>
        <v>270.5</v>
      </c>
      <c r="H110" s="4"/>
      <c r="I110" s="4"/>
      <c r="J110" s="4"/>
    </row>
    <row r="111" spans="1:10" x14ac:dyDescent="0.25">
      <c r="A111" s="16" t="s">
        <v>12</v>
      </c>
      <c r="B111" s="52">
        <v>542</v>
      </c>
      <c r="C111" s="62">
        <v>10</v>
      </c>
      <c r="D111" s="62" t="s">
        <v>53</v>
      </c>
      <c r="E111" s="53">
        <v>9900000000</v>
      </c>
      <c r="F111" s="62" t="s">
        <v>68</v>
      </c>
      <c r="G111" s="63">
        <f>G112</f>
        <v>270.5</v>
      </c>
      <c r="H111" s="4"/>
      <c r="I111" s="4"/>
      <c r="J111" s="4"/>
    </row>
    <row r="112" spans="1:10" ht="45" x14ac:dyDescent="0.25">
      <c r="A112" s="16" t="s">
        <v>40</v>
      </c>
      <c r="B112" s="52">
        <v>542</v>
      </c>
      <c r="C112" s="62">
        <v>10</v>
      </c>
      <c r="D112" s="62" t="s">
        <v>53</v>
      </c>
      <c r="E112" s="53">
        <v>9909500000</v>
      </c>
      <c r="F112" s="62" t="s">
        <v>68</v>
      </c>
      <c r="G112" s="63">
        <f>G113</f>
        <v>270.5</v>
      </c>
      <c r="H112" s="4"/>
      <c r="I112" s="4"/>
      <c r="J112" s="4"/>
    </row>
    <row r="113" spans="1:10" ht="355.5" customHeight="1" x14ac:dyDescent="0.25">
      <c r="A113" s="16" t="s">
        <v>109</v>
      </c>
      <c r="B113" s="52">
        <v>542</v>
      </c>
      <c r="C113" s="62">
        <v>10</v>
      </c>
      <c r="D113" s="62" t="s">
        <v>53</v>
      </c>
      <c r="E113" s="53">
        <v>9909549101</v>
      </c>
      <c r="F113" s="62" t="s">
        <v>68</v>
      </c>
      <c r="G113" s="63">
        <f>G114</f>
        <v>270.5</v>
      </c>
      <c r="H113" s="4"/>
      <c r="I113" s="4"/>
      <c r="J113" s="4"/>
    </row>
    <row r="114" spans="1:10" ht="30" x14ac:dyDescent="0.25">
      <c r="A114" s="16" t="s">
        <v>41</v>
      </c>
      <c r="B114" s="52">
        <v>542</v>
      </c>
      <c r="C114" s="62">
        <v>10</v>
      </c>
      <c r="D114" s="62" t="s">
        <v>53</v>
      </c>
      <c r="E114" s="53">
        <v>9909549101</v>
      </c>
      <c r="F114" s="62">
        <v>300</v>
      </c>
      <c r="G114" s="63">
        <v>270.5</v>
      </c>
      <c r="H114" s="4"/>
      <c r="I114" s="4"/>
      <c r="J114" s="4"/>
    </row>
    <row r="115" spans="1:10" ht="18" customHeight="1" x14ac:dyDescent="0.25">
      <c r="A115" s="42" t="s">
        <v>42</v>
      </c>
      <c r="B115" s="52">
        <v>542</v>
      </c>
      <c r="C115" s="56">
        <v>11</v>
      </c>
      <c r="D115" s="56" t="s">
        <v>51</v>
      </c>
      <c r="E115" s="64"/>
      <c r="F115" s="56"/>
      <c r="G115" s="58">
        <f>G116</f>
        <v>212.8</v>
      </c>
      <c r="H115" s="4"/>
      <c r="I115" s="4"/>
      <c r="J115" s="4"/>
    </row>
    <row r="116" spans="1:10" x14ac:dyDescent="0.25">
      <c r="A116" s="41" t="s">
        <v>43</v>
      </c>
      <c r="B116" s="52">
        <v>542</v>
      </c>
      <c r="C116" s="59">
        <v>11</v>
      </c>
      <c r="D116" s="59" t="s">
        <v>52</v>
      </c>
      <c r="E116" s="68"/>
      <c r="F116" s="59"/>
      <c r="G116" s="61">
        <f>G117</f>
        <v>212.8</v>
      </c>
      <c r="H116" s="4"/>
      <c r="I116" s="4"/>
      <c r="J116" s="4"/>
    </row>
    <row r="117" spans="1:10" ht="60" x14ac:dyDescent="0.25">
      <c r="A117" s="16" t="s">
        <v>110</v>
      </c>
      <c r="B117" s="52">
        <v>542</v>
      </c>
      <c r="C117" s="62">
        <v>11</v>
      </c>
      <c r="D117" s="62" t="s">
        <v>52</v>
      </c>
      <c r="E117" s="54" t="s">
        <v>67</v>
      </c>
      <c r="F117" s="62" t="s">
        <v>68</v>
      </c>
      <c r="G117" s="63">
        <f>G118</f>
        <v>212.8</v>
      </c>
      <c r="H117" s="4"/>
      <c r="I117" s="4"/>
      <c r="J117" s="4"/>
    </row>
    <row r="118" spans="1:10" ht="30" x14ac:dyDescent="0.25">
      <c r="A118" s="16" t="s">
        <v>25</v>
      </c>
      <c r="B118" s="52">
        <v>542</v>
      </c>
      <c r="C118" s="62">
        <v>11</v>
      </c>
      <c r="D118" s="62" t="s">
        <v>52</v>
      </c>
      <c r="E118" s="54" t="s">
        <v>66</v>
      </c>
      <c r="F118" s="62" t="s">
        <v>68</v>
      </c>
      <c r="G118" s="63">
        <f>G119</f>
        <v>212.8</v>
      </c>
      <c r="H118" s="4"/>
      <c r="I118" s="4"/>
      <c r="J118" s="4"/>
    </row>
    <row r="119" spans="1:10" ht="30" x14ac:dyDescent="0.25">
      <c r="A119" s="16" t="s">
        <v>44</v>
      </c>
      <c r="B119" s="52">
        <v>542</v>
      </c>
      <c r="C119" s="62">
        <v>11</v>
      </c>
      <c r="D119" s="62" t="s">
        <v>52</v>
      </c>
      <c r="E119" s="54" t="s">
        <v>65</v>
      </c>
      <c r="F119" s="62" t="s">
        <v>68</v>
      </c>
      <c r="G119" s="63">
        <f>G120</f>
        <v>212.8</v>
      </c>
      <c r="H119" s="4"/>
      <c r="I119" s="4"/>
      <c r="J119" s="4"/>
    </row>
    <row r="120" spans="1:10" ht="72" customHeight="1" x14ac:dyDescent="0.25">
      <c r="A120" s="16" t="s">
        <v>15</v>
      </c>
      <c r="B120" s="52">
        <v>542</v>
      </c>
      <c r="C120" s="62">
        <v>11</v>
      </c>
      <c r="D120" s="62" t="s">
        <v>52</v>
      </c>
      <c r="E120" s="54" t="s">
        <v>65</v>
      </c>
      <c r="F120" s="62">
        <v>100</v>
      </c>
      <c r="G120" s="63">
        <v>212.8</v>
      </c>
      <c r="H120" s="4"/>
      <c r="I120" s="4"/>
      <c r="J120" s="4"/>
    </row>
    <row r="121" spans="1:10" x14ac:dyDescent="0.25">
      <c r="A121" s="17" t="s">
        <v>45</v>
      </c>
      <c r="B121" s="52"/>
      <c r="C121" s="56"/>
      <c r="D121" s="56"/>
      <c r="E121" s="57"/>
      <c r="F121" s="56"/>
      <c r="G121" s="73">
        <f>G14+G55+G63+G69+G85+G101+G109+G115</f>
        <v>7395.0000000000009</v>
      </c>
      <c r="H121" s="4"/>
      <c r="I121" s="4"/>
      <c r="J121" s="4"/>
    </row>
    <row r="122" spans="1:10" x14ac:dyDescent="0.25">
      <c r="H122" s="4"/>
      <c r="I122" s="4"/>
      <c r="J122" s="4"/>
    </row>
    <row r="123" spans="1:10" x14ac:dyDescent="0.25">
      <c r="H123" s="4"/>
      <c r="I123" s="4"/>
      <c r="J123" s="4"/>
    </row>
  </sheetData>
  <mergeCells count="11">
    <mergeCell ref="E1:G1"/>
    <mergeCell ref="A2:G2"/>
    <mergeCell ref="A3:G3"/>
    <mergeCell ref="A4:G4"/>
    <mergeCell ref="A5:G5"/>
    <mergeCell ref="A8:G8"/>
    <mergeCell ref="G9:G11"/>
    <mergeCell ref="A6:H6"/>
    <mergeCell ref="A7:H7"/>
    <mergeCell ref="A9:A11"/>
    <mergeCell ref="B9:F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A116" zoomScaleNormal="100" workbookViewId="0">
      <selection activeCell="J121" sqref="J121"/>
    </sheetView>
  </sheetViews>
  <sheetFormatPr defaultRowHeight="15" x14ac:dyDescent="0.25"/>
  <cols>
    <col min="1" max="1" width="42" style="1" customWidth="1"/>
    <col min="2" max="2" width="4.7109375" style="1" customWidth="1"/>
    <col min="3" max="3" width="4" style="1" customWidth="1"/>
    <col min="4" max="4" width="3.85546875" style="1" customWidth="1"/>
    <col min="5" max="5" width="11.7109375" style="1" customWidth="1"/>
    <col min="6" max="6" width="4.28515625" style="1" customWidth="1"/>
    <col min="7" max="8" width="11.140625" style="1" customWidth="1"/>
    <col min="9" max="16384" width="9.140625" style="1"/>
  </cols>
  <sheetData>
    <row r="1" spans="1:9" x14ac:dyDescent="0.25">
      <c r="A1" s="103" t="s">
        <v>49</v>
      </c>
      <c r="B1" s="103"/>
      <c r="C1" s="104"/>
      <c r="D1" s="114" t="s">
        <v>106</v>
      </c>
      <c r="E1" s="114"/>
      <c r="F1" s="114"/>
      <c r="G1" s="114"/>
      <c r="H1" s="114"/>
      <c r="I1" s="6"/>
    </row>
    <row r="2" spans="1:9" x14ac:dyDescent="0.25">
      <c r="A2" s="114" t="s">
        <v>0</v>
      </c>
      <c r="B2" s="114"/>
      <c r="C2" s="114"/>
      <c r="D2" s="114"/>
      <c r="E2" s="114"/>
      <c r="F2" s="114"/>
      <c r="G2" s="114"/>
      <c r="H2" s="114"/>
      <c r="I2" s="6"/>
    </row>
    <row r="3" spans="1:9" x14ac:dyDescent="0.25">
      <c r="A3" s="114" t="s">
        <v>1</v>
      </c>
      <c r="B3" s="114"/>
      <c r="C3" s="114"/>
      <c r="D3" s="114"/>
      <c r="E3" s="114"/>
      <c r="F3" s="114"/>
      <c r="G3" s="114"/>
      <c r="H3" s="114"/>
      <c r="I3" s="6"/>
    </row>
    <row r="4" spans="1:9" x14ac:dyDescent="0.25">
      <c r="A4" s="114" t="s">
        <v>160</v>
      </c>
      <c r="B4" s="114"/>
      <c r="C4" s="114"/>
      <c r="D4" s="114"/>
      <c r="E4" s="114"/>
      <c r="F4" s="114"/>
      <c r="G4" s="114"/>
      <c r="H4" s="114"/>
      <c r="I4" s="6"/>
    </row>
    <row r="5" spans="1:9" x14ac:dyDescent="0.25">
      <c r="A5" s="114" t="s">
        <v>161</v>
      </c>
      <c r="B5" s="114"/>
      <c r="C5" s="114"/>
      <c r="D5" s="114"/>
      <c r="E5" s="114"/>
      <c r="F5" s="114"/>
      <c r="G5" s="114"/>
      <c r="H5" s="114"/>
      <c r="I5" s="6"/>
    </row>
    <row r="6" spans="1:9" ht="9" customHeight="1" x14ac:dyDescent="0.25">
      <c r="A6" s="84"/>
      <c r="B6" s="84"/>
      <c r="C6" s="6"/>
      <c r="D6" s="6"/>
      <c r="E6" s="6"/>
      <c r="F6" s="6"/>
      <c r="G6" s="6"/>
      <c r="H6" s="6"/>
      <c r="I6" s="6"/>
    </row>
    <row r="7" spans="1:9" ht="12.75" customHeight="1" x14ac:dyDescent="0.25">
      <c r="A7" s="124" t="s">
        <v>47</v>
      </c>
      <c r="B7" s="124"/>
      <c r="C7" s="124"/>
      <c r="D7" s="124"/>
      <c r="E7" s="124"/>
      <c r="F7" s="124"/>
      <c r="G7" s="124"/>
      <c r="H7" s="124"/>
      <c r="I7" s="124"/>
    </row>
    <row r="8" spans="1:9" ht="29.25" customHeight="1" x14ac:dyDescent="0.25">
      <c r="A8" s="115" t="s">
        <v>167</v>
      </c>
      <c r="B8" s="115"/>
      <c r="C8" s="115"/>
      <c r="D8" s="115"/>
      <c r="E8" s="115"/>
      <c r="F8" s="115"/>
      <c r="G8" s="115"/>
      <c r="H8" s="115"/>
      <c r="I8" s="74"/>
    </row>
    <row r="9" spans="1:9" x14ac:dyDescent="0.25">
      <c r="A9" s="123" t="s">
        <v>74</v>
      </c>
      <c r="B9" s="123"/>
      <c r="C9" s="123"/>
      <c r="D9" s="123"/>
      <c r="E9" s="123"/>
      <c r="F9" s="123"/>
      <c r="G9" s="123"/>
      <c r="H9" s="6"/>
      <c r="I9" s="6"/>
    </row>
    <row r="10" spans="1:9" ht="22.5" customHeight="1" x14ac:dyDescent="0.25">
      <c r="A10" s="122" t="s">
        <v>2</v>
      </c>
      <c r="B10" s="125" t="s">
        <v>3</v>
      </c>
      <c r="C10" s="126"/>
      <c r="D10" s="126"/>
      <c r="E10" s="126"/>
      <c r="F10" s="127"/>
      <c r="G10" s="122" t="s">
        <v>157</v>
      </c>
      <c r="H10" s="122" t="s">
        <v>165</v>
      </c>
      <c r="I10" s="6"/>
    </row>
    <row r="11" spans="1:9" ht="6.75" customHeight="1" x14ac:dyDescent="0.25">
      <c r="A11" s="122"/>
      <c r="B11" s="128"/>
      <c r="C11" s="129"/>
      <c r="D11" s="129"/>
      <c r="E11" s="129"/>
      <c r="F11" s="130"/>
      <c r="G11" s="122"/>
      <c r="H11" s="122"/>
      <c r="I11" s="6"/>
    </row>
    <row r="12" spans="1:9" ht="114.75" customHeight="1" x14ac:dyDescent="0.25">
      <c r="A12" s="122"/>
      <c r="B12" s="7" t="s">
        <v>48</v>
      </c>
      <c r="C12" s="7" t="s">
        <v>5</v>
      </c>
      <c r="D12" s="7" t="s">
        <v>6</v>
      </c>
      <c r="E12" s="7" t="s">
        <v>7</v>
      </c>
      <c r="F12" s="7" t="s">
        <v>8</v>
      </c>
      <c r="G12" s="122"/>
      <c r="H12" s="122"/>
      <c r="I12" s="6"/>
    </row>
    <row r="13" spans="1:9" x14ac:dyDescent="0.25">
      <c r="A13" s="83">
        <v>1</v>
      </c>
      <c r="B13" s="83">
        <v>2</v>
      </c>
      <c r="C13" s="83">
        <v>3</v>
      </c>
      <c r="D13" s="83">
        <v>4</v>
      </c>
      <c r="E13" s="83">
        <v>5</v>
      </c>
      <c r="F13" s="83">
        <v>6</v>
      </c>
      <c r="G13" s="8">
        <v>7</v>
      </c>
      <c r="H13" s="85">
        <v>8</v>
      </c>
      <c r="I13" s="6"/>
    </row>
    <row r="14" spans="1:9" ht="29.25" x14ac:dyDescent="0.25">
      <c r="A14" s="9" t="s">
        <v>9</v>
      </c>
      <c r="B14" s="9"/>
      <c r="C14" s="10"/>
      <c r="D14" s="10"/>
      <c r="E14" s="10"/>
      <c r="F14" s="11"/>
      <c r="G14" s="21"/>
      <c r="H14" s="21"/>
      <c r="I14" s="6"/>
    </row>
    <row r="15" spans="1:9" x14ac:dyDescent="0.25">
      <c r="A15" s="12" t="s">
        <v>10</v>
      </c>
      <c r="B15" s="12">
        <v>542</v>
      </c>
      <c r="C15" s="13" t="s">
        <v>50</v>
      </c>
      <c r="D15" s="13" t="s">
        <v>51</v>
      </c>
      <c r="E15" s="14"/>
      <c r="F15" s="13"/>
      <c r="G15" s="22">
        <f>G16+G21+G26+G36+G41</f>
        <v>957.4</v>
      </c>
      <c r="H15" s="22">
        <f>H16+H22+H27+H41+H36</f>
        <v>962.4</v>
      </c>
      <c r="I15" s="6"/>
    </row>
    <row r="16" spans="1:9" ht="46.5" customHeight="1" x14ac:dyDescent="0.25">
      <c r="A16" s="28" t="s">
        <v>11</v>
      </c>
      <c r="B16" s="28">
        <v>542</v>
      </c>
      <c r="C16" s="29" t="s">
        <v>50</v>
      </c>
      <c r="D16" s="29" t="s">
        <v>52</v>
      </c>
      <c r="E16" s="30"/>
      <c r="F16" s="29"/>
      <c r="G16" s="31">
        <f t="shared" ref="G16:H19" si="0">G17</f>
        <v>75</v>
      </c>
      <c r="H16" s="31">
        <f t="shared" si="0"/>
        <v>75</v>
      </c>
      <c r="I16" s="6"/>
    </row>
    <row r="17" spans="1:11" x14ac:dyDescent="0.25">
      <c r="A17" s="10" t="s">
        <v>12</v>
      </c>
      <c r="B17" s="10">
        <v>542</v>
      </c>
      <c r="C17" s="19" t="s">
        <v>50</v>
      </c>
      <c r="D17" s="19" t="s">
        <v>52</v>
      </c>
      <c r="E17" s="15">
        <v>9900000000</v>
      </c>
      <c r="F17" s="19"/>
      <c r="G17" s="18">
        <f t="shared" si="0"/>
        <v>75</v>
      </c>
      <c r="H17" s="18">
        <f t="shared" si="0"/>
        <v>75</v>
      </c>
      <c r="I17" s="6"/>
    </row>
    <row r="18" spans="1:11" x14ac:dyDescent="0.25">
      <c r="A18" s="10" t="s">
        <v>13</v>
      </c>
      <c r="B18" s="10">
        <v>542</v>
      </c>
      <c r="C18" s="19" t="s">
        <v>50</v>
      </c>
      <c r="D18" s="19" t="s">
        <v>52</v>
      </c>
      <c r="E18" s="15">
        <v>9900400000</v>
      </c>
      <c r="F18" s="19"/>
      <c r="G18" s="18">
        <f t="shared" si="0"/>
        <v>75</v>
      </c>
      <c r="H18" s="18">
        <f t="shared" si="0"/>
        <v>75</v>
      </c>
      <c r="I18" s="6"/>
    </row>
    <row r="19" spans="1:11" x14ac:dyDescent="0.25">
      <c r="A19" s="10" t="s">
        <v>14</v>
      </c>
      <c r="B19" s="10">
        <v>542</v>
      </c>
      <c r="C19" s="19" t="s">
        <v>50</v>
      </c>
      <c r="D19" s="19" t="s">
        <v>52</v>
      </c>
      <c r="E19" s="15">
        <v>9900420300</v>
      </c>
      <c r="F19" s="19"/>
      <c r="G19" s="18">
        <f t="shared" si="0"/>
        <v>75</v>
      </c>
      <c r="H19" s="18">
        <f t="shared" si="0"/>
        <v>75</v>
      </c>
      <c r="I19" s="6"/>
    </row>
    <row r="20" spans="1:11" ht="72.75" customHeight="1" x14ac:dyDescent="0.25">
      <c r="A20" s="10" t="s">
        <v>15</v>
      </c>
      <c r="B20" s="10">
        <v>542</v>
      </c>
      <c r="C20" s="19" t="s">
        <v>50</v>
      </c>
      <c r="D20" s="19" t="s">
        <v>52</v>
      </c>
      <c r="E20" s="15">
        <v>9900420300</v>
      </c>
      <c r="F20" s="19">
        <v>100</v>
      </c>
      <c r="G20" s="18">
        <v>75</v>
      </c>
      <c r="H20" s="18">
        <v>75</v>
      </c>
      <c r="I20" s="6"/>
    </row>
    <row r="21" spans="1:11" ht="63.75" customHeight="1" x14ac:dyDescent="0.25">
      <c r="A21" s="28" t="s">
        <v>105</v>
      </c>
      <c r="B21" s="28">
        <v>542</v>
      </c>
      <c r="C21" s="29" t="s">
        <v>50</v>
      </c>
      <c r="D21" s="29" t="s">
        <v>53</v>
      </c>
      <c r="E21" s="30"/>
      <c r="F21" s="29"/>
      <c r="G21" s="31">
        <f>G22</f>
        <v>75</v>
      </c>
      <c r="H21" s="31">
        <v>10</v>
      </c>
      <c r="I21" s="6"/>
    </row>
    <row r="22" spans="1:11" x14ac:dyDescent="0.25">
      <c r="A22" s="10" t="s">
        <v>12</v>
      </c>
      <c r="B22" s="10">
        <v>542</v>
      </c>
      <c r="C22" s="19" t="s">
        <v>50</v>
      </c>
      <c r="D22" s="19" t="s">
        <v>53</v>
      </c>
      <c r="E22" s="15">
        <v>9900000000</v>
      </c>
      <c r="F22" s="19"/>
      <c r="G22" s="18">
        <f t="shared" ref="G22:H24" si="1">G23</f>
        <v>75</v>
      </c>
      <c r="H22" s="18">
        <f t="shared" si="1"/>
        <v>75</v>
      </c>
      <c r="I22" s="6"/>
    </row>
    <row r="23" spans="1:11" x14ac:dyDescent="0.25">
      <c r="A23" s="10" t="s">
        <v>13</v>
      </c>
      <c r="B23" s="10">
        <v>542</v>
      </c>
      <c r="C23" s="19" t="s">
        <v>50</v>
      </c>
      <c r="D23" s="19" t="s">
        <v>53</v>
      </c>
      <c r="E23" s="15">
        <v>9900400000</v>
      </c>
      <c r="F23" s="19"/>
      <c r="G23" s="18">
        <f t="shared" si="1"/>
        <v>75</v>
      </c>
      <c r="H23" s="18">
        <f t="shared" si="1"/>
        <v>75</v>
      </c>
      <c r="I23" s="6"/>
    </row>
    <row r="24" spans="1:11" ht="30" x14ac:dyDescent="0.25">
      <c r="A24" s="10" t="s">
        <v>104</v>
      </c>
      <c r="B24" s="10">
        <v>542</v>
      </c>
      <c r="C24" s="19" t="s">
        <v>50</v>
      </c>
      <c r="D24" s="19" t="s">
        <v>53</v>
      </c>
      <c r="E24" s="15">
        <v>9900421100</v>
      </c>
      <c r="F24" s="19"/>
      <c r="G24" s="18">
        <f t="shared" si="1"/>
        <v>75</v>
      </c>
      <c r="H24" s="18">
        <f t="shared" si="1"/>
        <v>75</v>
      </c>
      <c r="I24" s="6"/>
    </row>
    <row r="25" spans="1:11" ht="73.5" customHeight="1" x14ac:dyDescent="0.25">
      <c r="A25" s="10" t="s">
        <v>15</v>
      </c>
      <c r="B25" s="10">
        <v>542</v>
      </c>
      <c r="C25" s="19" t="s">
        <v>50</v>
      </c>
      <c r="D25" s="19" t="s">
        <v>53</v>
      </c>
      <c r="E25" s="15">
        <v>9900421100</v>
      </c>
      <c r="F25" s="19" t="s">
        <v>76</v>
      </c>
      <c r="G25" s="18">
        <v>75</v>
      </c>
      <c r="H25" s="18">
        <v>75</v>
      </c>
      <c r="I25" s="6"/>
    </row>
    <row r="26" spans="1:11" ht="73.5" customHeight="1" x14ac:dyDescent="0.25">
      <c r="A26" s="28" t="s">
        <v>16</v>
      </c>
      <c r="B26" s="28">
        <v>542</v>
      </c>
      <c r="C26" s="29" t="s">
        <v>50</v>
      </c>
      <c r="D26" s="29" t="s">
        <v>54</v>
      </c>
      <c r="E26" s="30"/>
      <c r="F26" s="29"/>
      <c r="G26" s="31">
        <f t="shared" ref="G26:H28" si="2">G27</f>
        <v>763</v>
      </c>
      <c r="H26" s="31">
        <f t="shared" si="2"/>
        <v>768</v>
      </c>
      <c r="I26" s="6"/>
    </row>
    <row r="27" spans="1:11" x14ac:dyDescent="0.25">
      <c r="A27" s="10" t="s">
        <v>12</v>
      </c>
      <c r="B27" s="10">
        <v>542</v>
      </c>
      <c r="C27" s="29" t="s">
        <v>50</v>
      </c>
      <c r="D27" s="19" t="s">
        <v>54</v>
      </c>
      <c r="E27" s="15">
        <v>9900000000</v>
      </c>
      <c r="F27" s="19"/>
      <c r="G27" s="18">
        <f t="shared" si="2"/>
        <v>763</v>
      </c>
      <c r="H27" s="18">
        <f t="shared" si="2"/>
        <v>768</v>
      </c>
      <c r="I27" s="6"/>
    </row>
    <row r="28" spans="1:11" x14ac:dyDescent="0.25">
      <c r="A28" s="10" t="s">
        <v>13</v>
      </c>
      <c r="B28" s="10">
        <v>542</v>
      </c>
      <c r="C28" s="29" t="s">
        <v>50</v>
      </c>
      <c r="D28" s="19" t="s">
        <v>54</v>
      </c>
      <c r="E28" s="15">
        <v>9900400000</v>
      </c>
      <c r="F28" s="19"/>
      <c r="G28" s="18">
        <f t="shared" si="2"/>
        <v>763</v>
      </c>
      <c r="H28" s="18">
        <f t="shared" si="2"/>
        <v>768</v>
      </c>
      <c r="I28" s="6"/>
    </row>
    <row r="29" spans="1:11" ht="30" x14ac:dyDescent="0.25">
      <c r="A29" s="10" t="s">
        <v>17</v>
      </c>
      <c r="B29" s="10">
        <v>542</v>
      </c>
      <c r="C29" s="29" t="s">
        <v>50</v>
      </c>
      <c r="D29" s="19" t="s">
        <v>54</v>
      </c>
      <c r="E29" s="15">
        <v>9900420430</v>
      </c>
      <c r="F29" s="19"/>
      <c r="G29" s="18">
        <f>G30+G31+G32+G33</f>
        <v>763</v>
      </c>
      <c r="H29" s="18">
        <f>H30+H31+H32+H33</f>
        <v>768</v>
      </c>
      <c r="I29" s="6"/>
    </row>
    <row r="30" spans="1:11" ht="79.5" customHeight="1" x14ac:dyDescent="0.25">
      <c r="A30" s="10" t="s">
        <v>15</v>
      </c>
      <c r="B30" s="10">
        <v>542</v>
      </c>
      <c r="C30" s="29" t="s">
        <v>50</v>
      </c>
      <c r="D30" s="19" t="s">
        <v>54</v>
      </c>
      <c r="E30" s="15">
        <v>9900420430</v>
      </c>
      <c r="F30" s="19">
        <v>100</v>
      </c>
      <c r="G30" s="18">
        <v>335</v>
      </c>
      <c r="H30" s="18">
        <v>335</v>
      </c>
      <c r="I30" s="6"/>
    </row>
    <row r="31" spans="1:11" ht="30" x14ac:dyDescent="0.25">
      <c r="A31" s="10" t="s">
        <v>18</v>
      </c>
      <c r="B31" s="10">
        <v>542</v>
      </c>
      <c r="C31" s="29" t="s">
        <v>50</v>
      </c>
      <c r="D31" s="19" t="s">
        <v>54</v>
      </c>
      <c r="E31" s="15">
        <v>9900420430</v>
      </c>
      <c r="F31" s="19">
        <v>200</v>
      </c>
      <c r="G31" s="18">
        <v>356.5</v>
      </c>
      <c r="H31" s="18">
        <v>361.5</v>
      </c>
      <c r="I31" s="6"/>
    </row>
    <row r="32" spans="1:11" ht="17.25" customHeight="1" x14ac:dyDescent="0.25">
      <c r="A32" s="10" t="s">
        <v>72</v>
      </c>
      <c r="B32" s="10">
        <v>542</v>
      </c>
      <c r="C32" s="29" t="s">
        <v>50</v>
      </c>
      <c r="D32" s="19" t="s">
        <v>54</v>
      </c>
      <c r="E32" s="15">
        <v>9900420430</v>
      </c>
      <c r="F32" s="19" t="s">
        <v>71</v>
      </c>
      <c r="G32" s="18">
        <v>11</v>
      </c>
      <c r="H32" s="18">
        <v>11</v>
      </c>
      <c r="I32" s="6"/>
      <c r="K32" s="4"/>
    </row>
    <row r="33" spans="1:11" ht="72" customHeight="1" x14ac:dyDescent="0.25">
      <c r="A33" s="10" t="s">
        <v>154</v>
      </c>
      <c r="B33" s="10">
        <v>542</v>
      </c>
      <c r="C33" s="19" t="s">
        <v>50</v>
      </c>
      <c r="D33" s="19" t="s">
        <v>54</v>
      </c>
      <c r="E33" s="15">
        <v>9900300000</v>
      </c>
      <c r="F33" s="19" t="s">
        <v>68</v>
      </c>
      <c r="G33" s="18">
        <f>G34</f>
        <v>60.5</v>
      </c>
      <c r="H33" s="18">
        <f>H34</f>
        <v>60.5</v>
      </c>
      <c r="I33" s="6"/>
      <c r="K33" s="4"/>
    </row>
    <row r="34" spans="1:11" ht="30" x14ac:dyDescent="0.25">
      <c r="A34" s="10" t="s">
        <v>111</v>
      </c>
      <c r="B34" s="10">
        <v>542</v>
      </c>
      <c r="C34" s="19" t="s">
        <v>50</v>
      </c>
      <c r="D34" s="19" t="s">
        <v>54</v>
      </c>
      <c r="E34" s="15">
        <v>9900321530</v>
      </c>
      <c r="F34" s="19" t="s">
        <v>68</v>
      </c>
      <c r="G34" s="18">
        <f>G35</f>
        <v>60.5</v>
      </c>
      <c r="H34" s="18">
        <f>H35</f>
        <v>60.5</v>
      </c>
      <c r="I34" s="6"/>
    </row>
    <row r="35" spans="1:11" x14ac:dyDescent="0.25">
      <c r="A35" s="10" t="s">
        <v>29</v>
      </c>
      <c r="B35" s="10">
        <v>542</v>
      </c>
      <c r="C35" s="19" t="s">
        <v>50</v>
      </c>
      <c r="D35" s="19" t="s">
        <v>54</v>
      </c>
      <c r="E35" s="15">
        <v>9900321530</v>
      </c>
      <c r="F35" s="19" t="s">
        <v>107</v>
      </c>
      <c r="G35" s="18">
        <v>60.5</v>
      </c>
      <c r="H35" s="18">
        <v>60.5</v>
      </c>
      <c r="I35" s="6"/>
    </row>
    <row r="36" spans="1:11" ht="49.5" customHeight="1" x14ac:dyDescent="0.25">
      <c r="A36" s="28" t="s">
        <v>19</v>
      </c>
      <c r="B36" s="28">
        <v>542</v>
      </c>
      <c r="C36" s="29" t="s">
        <v>50</v>
      </c>
      <c r="D36" s="29" t="s">
        <v>55</v>
      </c>
      <c r="E36" s="30"/>
      <c r="F36" s="29"/>
      <c r="G36" s="31">
        <f t="shared" ref="G36:H39" si="3">G37</f>
        <v>6</v>
      </c>
      <c r="H36" s="31">
        <f t="shared" si="3"/>
        <v>6</v>
      </c>
      <c r="I36" s="6"/>
    </row>
    <row r="37" spans="1:11" x14ac:dyDescent="0.25">
      <c r="A37" s="10" t="s">
        <v>12</v>
      </c>
      <c r="B37" s="10">
        <v>542</v>
      </c>
      <c r="C37" s="19" t="s">
        <v>50</v>
      </c>
      <c r="D37" s="19" t="s">
        <v>55</v>
      </c>
      <c r="E37" s="15">
        <v>9900000000</v>
      </c>
      <c r="F37" s="19"/>
      <c r="G37" s="18">
        <f t="shared" si="3"/>
        <v>6</v>
      </c>
      <c r="H37" s="18">
        <f t="shared" si="3"/>
        <v>6</v>
      </c>
      <c r="I37" s="6"/>
    </row>
    <row r="38" spans="1:11" x14ac:dyDescent="0.25">
      <c r="A38" s="10" t="s">
        <v>13</v>
      </c>
      <c r="B38" s="10">
        <v>542</v>
      </c>
      <c r="C38" s="19" t="s">
        <v>50</v>
      </c>
      <c r="D38" s="19" t="s">
        <v>55</v>
      </c>
      <c r="E38" s="15">
        <v>9900400000</v>
      </c>
      <c r="F38" s="19"/>
      <c r="G38" s="18">
        <f t="shared" si="3"/>
        <v>6</v>
      </c>
      <c r="H38" s="18">
        <f t="shared" si="3"/>
        <v>6</v>
      </c>
      <c r="I38" s="6"/>
    </row>
    <row r="39" spans="1:11" ht="30" x14ac:dyDescent="0.25">
      <c r="A39" s="10" t="s">
        <v>17</v>
      </c>
      <c r="B39" s="10">
        <v>542</v>
      </c>
      <c r="C39" s="19" t="s">
        <v>50</v>
      </c>
      <c r="D39" s="19" t="s">
        <v>55</v>
      </c>
      <c r="E39" s="15">
        <v>9900420430</v>
      </c>
      <c r="F39" s="19"/>
      <c r="G39" s="18">
        <f t="shared" si="3"/>
        <v>6</v>
      </c>
      <c r="H39" s="18">
        <f t="shared" si="3"/>
        <v>6</v>
      </c>
      <c r="I39" s="6"/>
    </row>
    <row r="40" spans="1:11" ht="79.5" customHeight="1" x14ac:dyDescent="0.25">
      <c r="A40" s="10" t="s">
        <v>15</v>
      </c>
      <c r="B40" s="10">
        <v>542</v>
      </c>
      <c r="C40" s="19" t="s">
        <v>50</v>
      </c>
      <c r="D40" s="19" t="s">
        <v>55</v>
      </c>
      <c r="E40" s="15">
        <v>9900420430</v>
      </c>
      <c r="F40" s="19">
        <v>100</v>
      </c>
      <c r="G40" s="18">
        <v>6</v>
      </c>
      <c r="H40" s="18">
        <v>6</v>
      </c>
      <c r="I40" s="6"/>
    </row>
    <row r="41" spans="1:11" x14ac:dyDescent="0.25">
      <c r="A41" s="28" t="s">
        <v>115</v>
      </c>
      <c r="B41" s="12">
        <v>542</v>
      </c>
      <c r="C41" s="29" t="s">
        <v>50</v>
      </c>
      <c r="D41" s="29" t="s">
        <v>116</v>
      </c>
      <c r="E41" s="30"/>
      <c r="F41" s="29"/>
      <c r="G41" s="31">
        <f>G45+G49+G54+G56+G50</f>
        <v>38.4</v>
      </c>
      <c r="H41" s="31">
        <f>H45+H49+H54+H56+H50</f>
        <v>38.4</v>
      </c>
      <c r="I41" s="6"/>
    </row>
    <row r="42" spans="1:11" x14ac:dyDescent="0.25">
      <c r="A42" s="10" t="s">
        <v>12</v>
      </c>
      <c r="B42" s="10">
        <v>542</v>
      </c>
      <c r="C42" s="19" t="s">
        <v>50</v>
      </c>
      <c r="D42" s="19" t="s">
        <v>116</v>
      </c>
      <c r="E42" s="15">
        <v>9900000000</v>
      </c>
      <c r="F42" s="19"/>
      <c r="G42" s="18">
        <f>G43</f>
        <v>10</v>
      </c>
      <c r="H42" s="18">
        <f>H43</f>
        <v>10</v>
      </c>
      <c r="I42" s="6"/>
    </row>
    <row r="43" spans="1:11" x14ac:dyDescent="0.25">
      <c r="A43" s="10" t="s">
        <v>13</v>
      </c>
      <c r="B43" s="10">
        <v>542</v>
      </c>
      <c r="C43" s="19" t="s">
        <v>50</v>
      </c>
      <c r="D43" s="19" t="s">
        <v>116</v>
      </c>
      <c r="E43" s="15">
        <v>9900400000</v>
      </c>
      <c r="F43" s="19"/>
      <c r="G43" s="18">
        <f>G45</f>
        <v>10</v>
      </c>
      <c r="H43" s="18">
        <f>H45</f>
        <v>10</v>
      </c>
      <c r="I43" s="6"/>
    </row>
    <row r="44" spans="1:11" ht="30" x14ac:dyDescent="0.25">
      <c r="A44" s="10" t="s">
        <v>117</v>
      </c>
      <c r="B44" s="10">
        <v>542</v>
      </c>
      <c r="C44" s="19" t="s">
        <v>50</v>
      </c>
      <c r="D44" s="19" t="s">
        <v>116</v>
      </c>
      <c r="E44" s="15">
        <v>9900409200</v>
      </c>
      <c r="F44" s="19"/>
      <c r="G44" s="18">
        <f>G45</f>
        <v>10</v>
      </c>
      <c r="H44" s="18">
        <f>H45</f>
        <v>10</v>
      </c>
      <c r="I44" s="6"/>
    </row>
    <row r="45" spans="1:11" ht="30" x14ac:dyDescent="0.25">
      <c r="A45" s="10" t="s">
        <v>18</v>
      </c>
      <c r="B45" s="10">
        <v>542</v>
      </c>
      <c r="C45" s="19" t="s">
        <v>50</v>
      </c>
      <c r="D45" s="19" t="s">
        <v>116</v>
      </c>
      <c r="E45" s="15">
        <v>9900409200</v>
      </c>
      <c r="F45" s="19" t="s">
        <v>69</v>
      </c>
      <c r="G45" s="18">
        <v>10</v>
      </c>
      <c r="H45" s="18">
        <v>10</v>
      </c>
      <c r="I45" s="6"/>
    </row>
    <row r="46" spans="1:11" hidden="1" x14ac:dyDescent="0.25">
      <c r="A46" s="10" t="s">
        <v>12</v>
      </c>
      <c r="B46" s="10">
        <v>542</v>
      </c>
      <c r="C46" s="19" t="s">
        <v>50</v>
      </c>
      <c r="D46" s="19" t="s">
        <v>116</v>
      </c>
      <c r="E46" s="15">
        <v>9900000000</v>
      </c>
      <c r="F46" s="19"/>
      <c r="G46" s="18">
        <f t="shared" ref="G46:H47" si="4">G47</f>
        <v>0</v>
      </c>
      <c r="H46" s="18">
        <f t="shared" si="4"/>
        <v>0</v>
      </c>
      <c r="I46" s="6"/>
    </row>
    <row r="47" spans="1:11" hidden="1" x14ac:dyDescent="0.25">
      <c r="A47" s="10" t="s">
        <v>13</v>
      </c>
      <c r="B47" s="10">
        <v>542</v>
      </c>
      <c r="C47" s="19" t="s">
        <v>50</v>
      </c>
      <c r="D47" s="19" t="s">
        <v>116</v>
      </c>
      <c r="E47" s="15">
        <v>9900400000</v>
      </c>
      <c r="F47" s="19"/>
      <c r="G47" s="18">
        <f t="shared" si="4"/>
        <v>0</v>
      </c>
      <c r="H47" s="18">
        <f t="shared" si="4"/>
        <v>0</v>
      </c>
      <c r="I47" s="6"/>
    </row>
    <row r="48" spans="1:11" ht="30" hidden="1" x14ac:dyDescent="0.25">
      <c r="A48" s="10" t="s">
        <v>117</v>
      </c>
      <c r="B48" s="10">
        <v>542</v>
      </c>
      <c r="C48" s="19" t="s">
        <v>50</v>
      </c>
      <c r="D48" s="19" t="s">
        <v>116</v>
      </c>
      <c r="E48" s="15">
        <v>9900499090</v>
      </c>
      <c r="F48" s="19"/>
      <c r="G48" s="18">
        <f>G49</f>
        <v>0</v>
      </c>
      <c r="H48" s="18">
        <f>H49</f>
        <v>0</v>
      </c>
      <c r="I48" s="6"/>
    </row>
    <row r="49" spans="1:9" ht="30" hidden="1" x14ac:dyDescent="0.25">
      <c r="A49" s="10" t="s">
        <v>18</v>
      </c>
      <c r="B49" s="10">
        <v>542</v>
      </c>
      <c r="C49" s="19" t="s">
        <v>50</v>
      </c>
      <c r="D49" s="19" t="s">
        <v>116</v>
      </c>
      <c r="E49" s="15">
        <v>9900499090</v>
      </c>
      <c r="F49" s="19" t="s">
        <v>69</v>
      </c>
      <c r="G49" s="18">
        <v>0</v>
      </c>
      <c r="H49" s="18">
        <v>0</v>
      </c>
      <c r="I49" s="6"/>
    </row>
    <row r="50" spans="1:9" ht="30" x14ac:dyDescent="0.25">
      <c r="A50" s="10" t="s">
        <v>163</v>
      </c>
      <c r="B50" s="10">
        <v>542</v>
      </c>
      <c r="C50" s="19" t="s">
        <v>50</v>
      </c>
      <c r="D50" s="19" t="s">
        <v>116</v>
      </c>
      <c r="E50" s="113">
        <v>9900409209</v>
      </c>
      <c r="F50" s="19" t="s">
        <v>69</v>
      </c>
      <c r="G50" s="18">
        <v>10</v>
      </c>
      <c r="H50" s="18">
        <v>10</v>
      </c>
      <c r="I50" s="6"/>
    </row>
    <row r="51" spans="1:9" x14ac:dyDescent="0.25">
      <c r="A51" s="10" t="s">
        <v>12</v>
      </c>
      <c r="B51" s="10">
        <v>542</v>
      </c>
      <c r="C51" s="19" t="s">
        <v>50</v>
      </c>
      <c r="D51" s="19" t="s">
        <v>116</v>
      </c>
      <c r="E51" s="15">
        <v>9900000000</v>
      </c>
      <c r="F51" s="19"/>
      <c r="G51" s="18">
        <f t="shared" ref="G51:H53" si="5">G52</f>
        <v>8</v>
      </c>
      <c r="H51" s="18">
        <f t="shared" si="5"/>
        <v>8</v>
      </c>
      <c r="I51" s="6"/>
    </row>
    <row r="52" spans="1:9" x14ac:dyDescent="0.25">
      <c r="A52" s="10" t="s">
        <v>13</v>
      </c>
      <c r="B52" s="10">
        <v>542</v>
      </c>
      <c r="C52" s="19" t="s">
        <v>50</v>
      </c>
      <c r="D52" s="19" t="s">
        <v>116</v>
      </c>
      <c r="E52" s="15">
        <v>9900400000</v>
      </c>
      <c r="F52" s="19"/>
      <c r="G52" s="18">
        <f t="shared" si="5"/>
        <v>8</v>
      </c>
      <c r="H52" s="18">
        <f t="shared" si="5"/>
        <v>8</v>
      </c>
      <c r="I52" s="6"/>
    </row>
    <row r="53" spans="1:9" ht="30" x14ac:dyDescent="0.25">
      <c r="A53" s="10" t="s">
        <v>121</v>
      </c>
      <c r="B53" s="10">
        <v>542</v>
      </c>
      <c r="C53" s="19" t="s">
        <v>50</v>
      </c>
      <c r="D53" s="19" t="s">
        <v>116</v>
      </c>
      <c r="E53" s="15">
        <v>9900709005</v>
      </c>
      <c r="F53" s="19"/>
      <c r="G53" s="18">
        <f t="shared" si="5"/>
        <v>8</v>
      </c>
      <c r="H53" s="18">
        <f t="shared" si="5"/>
        <v>8</v>
      </c>
      <c r="I53" s="6"/>
    </row>
    <row r="54" spans="1:9" ht="30" x14ac:dyDescent="0.25">
      <c r="A54" s="10" t="s">
        <v>121</v>
      </c>
      <c r="B54" s="10">
        <v>542</v>
      </c>
      <c r="C54" s="19" t="s">
        <v>50</v>
      </c>
      <c r="D54" s="19" t="s">
        <v>116</v>
      </c>
      <c r="E54" s="15">
        <v>9900709005</v>
      </c>
      <c r="F54" s="19" t="s">
        <v>69</v>
      </c>
      <c r="G54" s="18">
        <v>8</v>
      </c>
      <c r="H54" s="18">
        <v>8</v>
      </c>
      <c r="I54" s="6"/>
    </row>
    <row r="55" spans="1:9" ht="90.75" customHeight="1" x14ac:dyDescent="0.25">
      <c r="A55" s="10" t="s">
        <v>138</v>
      </c>
      <c r="B55" s="10">
        <v>542</v>
      </c>
      <c r="C55" s="19" t="s">
        <v>50</v>
      </c>
      <c r="D55" s="19" t="s">
        <v>116</v>
      </c>
      <c r="E55" s="19" t="s">
        <v>146</v>
      </c>
      <c r="F55" s="19"/>
      <c r="G55" s="18">
        <f>G56</f>
        <v>10.4</v>
      </c>
      <c r="H55" s="18">
        <f>H56</f>
        <v>10.4</v>
      </c>
      <c r="I55" s="6"/>
    </row>
    <row r="56" spans="1:9" ht="30" x14ac:dyDescent="0.25">
      <c r="A56" s="77" t="s">
        <v>27</v>
      </c>
      <c r="B56" s="10">
        <v>542</v>
      </c>
      <c r="C56" s="19" t="s">
        <v>50</v>
      </c>
      <c r="D56" s="19" t="s">
        <v>116</v>
      </c>
      <c r="E56" s="19" t="s">
        <v>146</v>
      </c>
      <c r="F56" s="19" t="s">
        <v>69</v>
      </c>
      <c r="G56" s="18">
        <v>10.4</v>
      </c>
      <c r="H56" s="18">
        <v>10.4</v>
      </c>
      <c r="I56" s="6"/>
    </row>
    <row r="57" spans="1:9" x14ac:dyDescent="0.25">
      <c r="A57" s="12" t="s">
        <v>20</v>
      </c>
      <c r="B57" s="12">
        <v>542</v>
      </c>
      <c r="C57" s="13" t="s">
        <v>52</v>
      </c>
      <c r="D57" s="13" t="s">
        <v>51</v>
      </c>
      <c r="E57" s="14"/>
      <c r="F57" s="13"/>
      <c r="G57" s="22">
        <f>G58</f>
        <v>0</v>
      </c>
      <c r="H57" s="22">
        <f>H58</f>
        <v>0</v>
      </c>
      <c r="I57" s="6"/>
    </row>
    <row r="58" spans="1:9" ht="20.25" customHeight="1" x14ac:dyDescent="0.25">
      <c r="A58" s="28" t="s">
        <v>21</v>
      </c>
      <c r="B58" s="28">
        <v>542</v>
      </c>
      <c r="C58" s="29" t="s">
        <v>52</v>
      </c>
      <c r="D58" s="29" t="s">
        <v>53</v>
      </c>
      <c r="E58" s="30"/>
      <c r="F58" s="29"/>
      <c r="G58" s="31">
        <f>G59</f>
        <v>0</v>
      </c>
      <c r="H58" s="31">
        <f>H59</f>
        <v>0</v>
      </c>
      <c r="I58" s="6"/>
    </row>
    <row r="59" spans="1:9" ht="60" x14ac:dyDescent="0.25">
      <c r="A59" s="10" t="s">
        <v>114</v>
      </c>
      <c r="B59" s="10">
        <v>542</v>
      </c>
      <c r="C59" s="19" t="s">
        <v>52</v>
      </c>
      <c r="D59" s="19" t="s">
        <v>53</v>
      </c>
      <c r="E59" s="15">
        <v>4600000000</v>
      </c>
      <c r="F59" s="19"/>
      <c r="G59" s="18">
        <f>G61</f>
        <v>0</v>
      </c>
      <c r="H59" s="18">
        <f>H61</f>
        <v>0</v>
      </c>
      <c r="I59" s="6"/>
    </row>
    <row r="60" spans="1:9" ht="45" x14ac:dyDescent="0.25">
      <c r="A60" s="10" t="s">
        <v>122</v>
      </c>
      <c r="B60" s="10">
        <v>542</v>
      </c>
      <c r="C60" s="19" t="s">
        <v>52</v>
      </c>
      <c r="D60" s="19" t="s">
        <v>53</v>
      </c>
      <c r="E60" s="15">
        <v>4630000000</v>
      </c>
      <c r="F60" s="19"/>
      <c r="G60" s="18">
        <f>G61</f>
        <v>0</v>
      </c>
      <c r="H60" s="18">
        <f>H61</f>
        <v>0</v>
      </c>
      <c r="I60" s="6"/>
    </row>
    <row r="61" spans="1:9" x14ac:dyDescent="0.25">
      <c r="A61" s="10" t="s">
        <v>13</v>
      </c>
      <c r="B61" s="10">
        <v>542</v>
      </c>
      <c r="C61" s="19" t="s">
        <v>52</v>
      </c>
      <c r="D61" s="19" t="s">
        <v>53</v>
      </c>
      <c r="E61" s="15">
        <v>4630400000</v>
      </c>
      <c r="F61" s="19"/>
      <c r="G61" s="18">
        <f>G62</f>
        <v>0</v>
      </c>
      <c r="H61" s="18">
        <f>H62</f>
        <v>0</v>
      </c>
      <c r="I61" s="6"/>
    </row>
    <row r="62" spans="1:9" ht="60" x14ac:dyDescent="0.25">
      <c r="A62" s="10" t="s">
        <v>22</v>
      </c>
      <c r="B62" s="10">
        <v>542</v>
      </c>
      <c r="C62" s="19" t="s">
        <v>52</v>
      </c>
      <c r="D62" s="19" t="s">
        <v>53</v>
      </c>
      <c r="E62" s="15">
        <v>4630451180</v>
      </c>
      <c r="F62" s="19"/>
      <c r="G62" s="18">
        <f>G63+G64</f>
        <v>0</v>
      </c>
      <c r="H62" s="18">
        <f>H63+H64</f>
        <v>0</v>
      </c>
      <c r="I62" s="6"/>
    </row>
    <row r="63" spans="1:9" ht="76.5" customHeight="1" x14ac:dyDescent="0.25">
      <c r="A63" s="10" t="s">
        <v>15</v>
      </c>
      <c r="B63" s="10">
        <v>542</v>
      </c>
      <c r="C63" s="19" t="s">
        <v>52</v>
      </c>
      <c r="D63" s="19" t="s">
        <v>53</v>
      </c>
      <c r="E63" s="15">
        <v>4630451180</v>
      </c>
      <c r="F63" s="19">
        <v>100</v>
      </c>
      <c r="G63" s="18">
        <v>0</v>
      </c>
      <c r="H63" s="18">
        <v>0</v>
      </c>
      <c r="I63" s="6"/>
    </row>
    <row r="64" spans="1:9" ht="30" x14ac:dyDescent="0.25">
      <c r="A64" s="10" t="s">
        <v>18</v>
      </c>
      <c r="B64" s="10">
        <v>542</v>
      </c>
      <c r="C64" s="19" t="s">
        <v>52</v>
      </c>
      <c r="D64" s="19" t="s">
        <v>53</v>
      </c>
      <c r="E64" s="15">
        <v>4630451180</v>
      </c>
      <c r="F64" s="19">
        <v>200</v>
      </c>
      <c r="G64" s="18">
        <v>0</v>
      </c>
      <c r="H64" s="18">
        <v>0</v>
      </c>
      <c r="I64" s="6"/>
    </row>
    <row r="65" spans="1:9" ht="28.5" x14ac:dyDescent="0.25">
      <c r="A65" s="12" t="s">
        <v>118</v>
      </c>
      <c r="B65" s="12">
        <v>542</v>
      </c>
      <c r="C65" s="13" t="s">
        <v>53</v>
      </c>
      <c r="D65" s="13" t="s">
        <v>51</v>
      </c>
      <c r="E65" s="14"/>
      <c r="F65" s="13"/>
      <c r="G65" s="22">
        <f>SUM(G70)</f>
        <v>100.7</v>
      </c>
      <c r="H65" s="22">
        <f>SUM(H70)</f>
        <v>100.7</v>
      </c>
      <c r="I65" s="6"/>
    </row>
    <row r="66" spans="1:9" x14ac:dyDescent="0.25">
      <c r="A66" s="47" t="s">
        <v>119</v>
      </c>
      <c r="B66" s="47">
        <v>542</v>
      </c>
      <c r="C66" s="48" t="s">
        <v>53</v>
      </c>
      <c r="D66" s="48" t="s">
        <v>120</v>
      </c>
      <c r="E66" s="49"/>
      <c r="F66" s="48"/>
      <c r="G66" s="50">
        <f>G67</f>
        <v>100.7</v>
      </c>
      <c r="H66" s="50">
        <f>H67</f>
        <v>100.7</v>
      </c>
      <c r="I66" s="6"/>
    </row>
    <row r="67" spans="1:9" ht="18.75" customHeight="1" x14ac:dyDescent="0.25">
      <c r="A67" s="10" t="s">
        <v>12</v>
      </c>
      <c r="B67" s="10">
        <v>542</v>
      </c>
      <c r="C67" s="19" t="s">
        <v>53</v>
      </c>
      <c r="D67" s="19" t="s">
        <v>120</v>
      </c>
      <c r="E67" s="15">
        <v>9900000000</v>
      </c>
      <c r="F67" s="19"/>
      <c r="G67" s="18">
        <f>G70</f>
        <v>100.7</v>
      </c>
      <c r="H67" s="18">
        <f>H70</f>
        <v>100.7</v>
      </c>
      <c r="I67" s="6"/>
    </row>
    <row r="68" spans="1:9" ht="30" x14ac:dyDescent="0.25">
      <c r="A68" s="10" t="s">
        <v>25</v>
      </c>
      <c r="B68" s="10">
        <v>542</v>
      </c>
      <c r="C68" s="19" t="s">
        <v>53</v>
      </c>
      <c r="D68" s="19" t="s">
        <v>120</v>
      </c>
      <c r="E68" s="15">
        <v>9900700000</v>
      </c>
      <c r="F68" s="19"/>
      <c r="G68" s="18">
        <f>G69</f>
        <v>100.7</v>
      </c>
      <c r="H68" s="18">
        <f>H69</f>
        <v>100.7</v>
      </c>
      <c r="I68" s="6"/>
    </row>
    <row r="69" spans="1:9" ht="30" x14ac:dyDescent="0.25">
      <c r="A69" s="10" t="s">
        <v>131</v>
      </c>
      <c r="B69" s="10">
        <v>542</v>
      </c>
      <c r="C69" s="19" t="s">
        <v>53</v>
      </c>
      <c r="D69" s="19" t="s">
        <v>120</v>
      </c>
      <c r="E69" s="15">
        <v>9900742170</v>
      </c>
      <c r="F69" s="19"/>
      <c r="G69" s="18">
        <f>G70</f>
        <v>100.7</v>
      </c>
      <c r="H69" s="18">
        <f>H70</f>
        <v>100.7</v>
      </c>
      <c r="I69" s="6"/>
    </row>
    <row r="70" spans="1:9" ht="30" x14ac:dyDescent="0.25">
      <c r="A70" s="10" t="s">
        <v>18</v>
      </c>
      <c r="B70" s="10">
        <v>542</v>
      </c>
      <c r="C70" s="19" t="s">
        <v>53</v>
      </c>
      <c r="D70" s="19" t="s">
        <v>120</v>
      </c>
      <c r="E70" s="15">
        <v>9900742170</v>
      </c>
      <c r="F70" s="19" t="s">
        <v>69</v>
      </c>
      <c r="G70" s="18">
        <v>100.7</v>
      </c>
      <c r="H70" s="18">
        <v>100.7</v>
      </c>
      <c r="I70" s="6"/>
    </row>
    <row r="71" spans="1:9" x14ac:dyDescent="0.25">
      <c r="A71" s="12" t="s">
        <v>23</v>
      </c>
      <c r="B71" s="12">
        <v>542</v>
      </c>
      <c r="C71" s="13" t="s">
        <v>54</v>
      </c>
      <c r="D71" s="13" t="s">
        <v>51</v>
      </c>
      <c r="E71" s="14"/>
      <c r="F71" s="13"/>
      <c r="G71" s="22">
        <f>SUM(G72+G82)</f>
        <v>1058.2</v>
      </c>
      <c r="H71" s="22">
        <f>SUM(H72+H82)</f>
        <v>1090.4000000000001</v>
      </c>
      <c r="I71" s="6"/>
    </row>
    <row r="72" spans="1:9" x14ac:dyDescent="0.25">
      <c r="A72" s="28" t="s">
        <v>24</v>
      </c>
      <c r="B72" s="28">
        <v>542</v>
      </c>
      <c r="C72" s="29" t="s">
        <v>54</v>
      </c>
      <c r="D72" s="29" t="s">
        <v>56</v>
      </c>
      <c r="E72" s="30"/>
      <c r="F72" s="29"/>
      <c r="G72" s="31">
        <f>G73</f>
        <v>1051.7</v>
      </c>
      <c r="H72" s="31">
        <f>H73</f>
        <v>1083.9000000000001</v>
      </c>
      <c r="I72" s="6"/>
    </row>
    <row r="73" spans="1:9" ht="43.5" customHeight="1" x14ac:dyDescent="0.25">
      <c r="A73" s="10" t="s">
        <v>73</v>
      </c>
      <c r="B73" s="10">
        <v>542</v>
      </c>
      <c r="C73" s="19" t="s">
        <v>54</v>
      </c>
      <c r="D73" s="19" t="s">
        <v>56</v>
      </c>
      <c r="E73" s="33" t="s">
        <v>80</v>
      </c>
      <c r="F73" s="19"/>
      <c r="G73" s="18">
        <f>G74+G78</f>
        <v>1051.7</v>
      </c>
      <c r="H73" s="18">
        <f>H74+H78</f>
        <v>1083.9000000000001</v>
      </c>
      <c r="I73" s="6"/>
    </row>
    <row r="74" spans="1:9" ht="45" x14ac:dyDescent="0.25">
      <c r="A74" s="10" t="s">
        <v>132</v>
      </c>
      <c r="B74" s="10">
        <v>542</v>
      </c>
      <c r="C74" s="19" t="s">
        <v>54</v>
      </c>
      <c r="D74" s="19" t="s">
        <v>56</v>
      </c>
      <c r="E74" s="33" t="s">
        <v>79</v>
      </c>
      <c r="F74" s="19"/>
      <c r="G74" s="18">
        <f t="shared" ref="G74:H76" si="6">G75</f>
        <v>348.8</v>
      </c>
      <c r="H74" s="18">
        <f t="shared" si="6"/>
        <v>359.7</v>
      </c>
      <c r="I74" s="6"/>
    </row>
    <row r="75" spans="1:9" ht="30" x14ac:dyDescent="0.25">
      <c r="A75" s="10" t="s">
        <v>25</v>
      </c>
      <c r="B75" s="10">
        <v>542</v>
      </c>
      <c r="C75" s="19" t="s">
        <v>54</v>
      </c>
      <c r="D75" s="19" t="s">
        <v>56</v>
      </c>
      <c r="E75" s="33" t="s">
        <v>78</v>
      </c>
      <c r="F75" s="19"/>
      <c r="G75" s="18">
        <f t="shared" si="6"/>
        <v>348.8</v>
      </c>
      <c r="H75" s="18">
        <f t="shared" si="6"/>
        <v>359.7</v>
      </c>
      <c r="I75" s="6"/>
    </row>
    <row r="76" spans="1:9" ht="17.25" customHeight="1" x14ac:dyDescent="0.25">
      <c r="A76" s="10" t="s">
        <v>133</v>
      </c>
      <c r="B76" s="10">
        <v>542</v>
      </c>
      <c r="C76" s="19" t="s">
        <v>54</v>
      </c>
      <c r="D76" s="19" t="s">
        <v>56</v>
      </c>
      <c r="E76" s="33" t="s">
        <v>77</v>
      </c>
      <c r="F76" s="19"/>
      <c r="G76" s="18">
        <f t="shared" si="6"/>
        <v>348.8</v>
      </c>
      <c r="H76" s="18">
        <f t="shared" si="6"/>
        <v>359.7</v>
      </c>
      <c r="I76" s="6"/>
    </row>
    <row r="77" spans="1:9" ht="29.25" customHeight="1" x14ac:dyDescent="0.25">
      <c r="A77" s="10" t="s">
        <v>18</v>
      </c>
      <c r="B77" s="10">
        <v>542</v>
      </c>
      <c r="C77" s="19" t="s">
        <v>54</v>
      </c>
      <c r="D77" s="19" t="s">
        <v>56</v>
      </c>
      <c r="E77" s="33" t="s">
        <v>77</v>
      </c>
      <c r="F77" s="19">
        <v>200</v>
      </c>
      <c r="G77" s="18">
        <v>348.8</v>
      </c>
      <c r="H77" s="18">
        <v>359.7</v>
      </c>
      <c r="I77" s="6"/>
    </row>
    <row r="78" spans="1:9" ht="48.75" customHeight="1" x14ac:dyDescent="0.25">
      <c r="A78" s="10" t="s">
        <v>123</v>
      </c>
      <c r="B78" s="10">
        <v>542</v>
      </c>
      <c r="C78" s="19" t="s">
        <v>54</v>
      </c>
      <c r="D78" s="19" t="s">
        <v>56</v>
      </c>
      <c r="E78" s="33" t="s">
        <v>127</v>
      </c>
      <c r="F78" s="19"/>
      <c r="G78" s="18">
        <f t="shared" ref="G78:H80" si="7">G79</f>
        <v>702.9</v>
      </c>
      <c r="H78" s="18">
        <f t="shared" si="7"/>
        <v>724.2</v>
      </c>
      <c r="I78" s="6"/>
    </row>
    <row r="79" spans="1:9" ht="15.75" customHeight="1" x14ac:dyDescent="0.25">
      <c r="A79" s="10" t="s">
        <v>25</v>
      </c>
      <c r="B79" s="10">
        <v>542</v>
      </c>
      <c r="C79" s="19" t="s">
        <v>54</v>
      </c>
      <c r="D79" s="19" t="s">
        <v>56</v>
      </c>
      <c r="E79" s="33" t="s">
        <v>125</v>
      </c>
      <c r="F79" s="19"/>
      <c r="G79" s="18">
        <f t="shared" si="7"/>
        <v>702.9</v>
      </c>
      <c r="H79" s="18">
        <f t="shared" si="7"/>
        <v>724.2</v>
      </c>
      <c r="I79" s="6"/>
    </row>
    <row r="80" spans="1:9" ht="45" x14ac:dyDescent="0.25">
      <c r="A80" s="10" t="s">
        <v>124</v>
      </c>
      <c r="B80" s="10">
        <v>542</v>
      </c>
      <c r="C80" s="19" t="s">
        <v>54</v>
      </c>
      <c r="D80" s="19" t="s">
        <v>56</v>
      </c>
      <c r="E80" s="33" t="s">
        <v>126</v>
      </c>
      <c r="F80" s="19"/>
      <c r="G80" s="18">
        <f t="shared" si="7"/>
        <v>702.9</v>
      </c>
      <c r="H80" s="18">
        <f t="shared" si="7"/>
        <v>724.2</v>
      </c>
      <c r="I80" s="6"/>
    </row>
    <row r="81" spans="1:9" ht="30" x14ac:dyDescent="0.25">
      <c r="A81" s="10" t="s">
        <v>18</v>
      </c>
      <c r="B81" s="10">
        <v>542</v>
      </c>
      <c r="C81" s="19" t="s">
        <v>54</v>
      </c>
      <c r="D81" s="19" t="s">
        <v>56</v>
      </c>
      <c r="E81" s="33" t="s">
        <v>126</v>
      </c>
      <c r="F81" s="19">
        <v>200</v>
      </c>
      <c r="G81" s="18">
        <v>702.9</v>
      </c>
      <c r="H81" s="18">
        <v>724.2</v>
      </c>
      <c r="I81" s="6"/>
    </row>
    <row r="82" spans="1:9" ht="30" x14ac:dyDescent="0.25">
      <c r="A82" s="28" t="s">
        <v>26</v>
      </c>
      <c r="B82" s="28">
        <v>542</v>
      </c>
      <c r="C82" s="29" t="s">
        <v>54</v>
      </c>
      <c r="D82" s="29" t="s">
        <v>57</v>
      </c>
      <c r="E82" s="34"/>
      <c r="F82" s="29" t="s">
        <v>68</v>
      </c>
      <c r="G82" s="31">
        <f t="shared" ref="G82:H85" si="8">G83</f>
        <v>6.5</v>
      </c>
      <c r="H82" s="31">
        <f t="shared" si="8"/>
        <v>6.5</v>
      </c>
      <c r="I82" s="6"/>
    </row>
    <row r="83" spans="1:9" x14ac:dyDescent="0.25">
      <c r="A83" s="10" t="s">
        <v>12</v>
      </c>
      <c r="B83" s="10">
        <v>542</v>
      </c>
      <c r="C83" s="19" t="s">
        <v>54</v>
      </c>
      <c r="D83" s="19">
        <v>12</v>
      </c>
      <c r="E83" s="15">
        <v>9900000000</v>
      </c>
      <c r="F83" s="19" t="s">
        <v>68</v>
      </c>
      <c r="G83" s="18">
        <f t="shared" si="8"/>
        <v>6.5</v>
      </c>
      <c r="H83" s="18">
        <f t="shared" si="8"/>
        <v>6.5</v>
      </c>
      <c r="I83" s="6"/>
    </row>
    <row r="84" spans="1:9" ht="75.75" customHeight="1" x14ac:dyDescent="0.25">
      <c r="A84" s="10" t="s">
        <v>154</v>
      </c>
      <c r="B84" s="10">
        <v>542</v>
      </c>
      <c r="C84" s="19" t="s">
        <v>54</v>
      </c>
      <c r="D84" s="19">
        <v>12</v>
      </c>
      <c r="E84" s="15">
        <v>9900300000</v>
      </c>
      <c r="F84" s="19" t="s">
        <v>68</v>
      </c>
      <c r="G84" s="18">
        <f t="shared" si="8"/>
        <v>6.5</v>
      </c>
      <c r="H84" s="18">
        <f t="shared" si="8"/>
        <v>6.5</v>
      </c>
      <c r="I84" s="6"/>
    </row>
    <row r="85" spans="1:9" ht="30" x14ac:dyDescent="0.25">
      <c r="A85" s="10" t="s">
        <v>28</v>
      </c>
      <c r="B85" s="10">
        <v>542</v>
      </c>
      <c r="C85" s="19" t="s">
        <v>54</v>
      </c>
      <c r="D85" s="19">
        <v>12</v>
      </c>
      <c r="E85" s="15">
        <v>9900343450</v>
      </c>
      <c r="F85" s="19" t="s">
        <v>68</v>
      </c>
      <c r="G85" s="18">
        <f t="shared" si="8"/>
        <v>6.5</v>
      </c>
      <c r="H85" s="18">
        <f t="shared" si="8"/>
        <v>6.5</v>
      </c>
      <c r="I85" s="6"/>
    </row>
    <row r="86" spans="1:9" x14ac:dyDescent="0.25">
      <c r="A86" s="10" t="s">
        <v>29</v>
      </c>
      <c r="B86" s="10">
        <v>542</v>
      </c>
      <c r="C86" s="19" t="s">
        <v>54</v>
      </c>
      <c r="D86" s="19">
        <v>12</v>
      </c>
      <c r="E86" s="15">
        <v>9900343450</v>
      </c>
      <c r="F86" s="19">
        <v>500</v>
      </c>
      <c r="G86" s="18">
        <v>6.5</v>
      </c>
      <c r="H86" s="18">
        <v>6.5</v>
      </c>
      <c r="I86" s="6"/>
    </row>
    <row r="87" spans="1:9" ht="15.75" customHeight="1" x14ac:dyDescent="0.25">
      <c r="A87" s="12" t="s">
        <v>30</v>
      </c>
      <c r="B87" s="12">
        <v>542</v>
      </c>
      <c r="C87" s="13" t="s">
        <v>58</v>
      </c>
      <c r="D87" s="13" t="s">
        <v>51</v>
      </c>
      <c r="E87" s="35"/>
      <c r="F87" s="13" t="s">
        <v>68</v>
      </c>
      <c r="G87" s="22">
        <f>G92+G98+G100+G102</f>
        <v>832.4</v>
      </c>
      <c r="H87" s="22">
        <f>H92+H98+H100+H102</f>
        <v>832.4</v>
      </c>
      <c r="I87" s="6"/>
    </row>
    <row r="88" spans="1:9" ht="15.75" customHeight="1" x14ac:dyDescent="0.25">
      <c r="A88" s="28" t="s">
        <v>142</v>
      </c>
      <c r="B88" s="28">
        <v>542</v>
      </c>
      <c r="C88" s="29" t="s">
        <v>58</v>
      </c>
      <c r="D88" s="29" t="s">
        <v>52</v>
      </c>
      <c r="E88" s="34"/>
      <c r="F88" s="29" t="s">
        <v>68</v>
      </c>
      <c r="G88" s="31"/>
      <c r="H88" s="31"/>
      <c r="I88" s="6"/>
    </row>
    <row r="89" spans="1:9" ht="15.75" customHeight="1" x14ac:dyDescent="0.25">
      <c r="A89" s="10" t="s">
        <v>12</v>
      </c>
      <c r="B89" s="10">
        <v>542</v>
      </c>
      <c r="C89" s="19" t="s">
        <v>58</v>
      </c>
      <c r="D89" s="19" t="s">
        <v>52</v>
      </c>
      <c r="E89" s="33" t="s">
        <v>151</v>
      </c>
      <c r="F89" s="19"/>
      <c r="G89" s="18">
        <f t="shared" ref="G89:H91" si="9">G90</f>
        <v>55.7</v>
      </c>
      <c r="H89" s="18">
        <f t="shared" si="9"/>
        <v>55.7</v>
      </c>
      <c r="I89" s="6"/>
    </row>
    <row r="90" spans="1:9" ht="15.75" customHeight="1" x14ac:dyDescent="0.25">
      <c r="A90" s="10" t="s">
        <v>25</v>
      </c>
      <c r="B90" s="10">
        <v>542</v>
      </c>
      <c r="C90" s="19" t="s">
        <v>58</v>
      </c>
      <c r="D90" s="19" t="s">
        <v>52</v>
      </c>
      <c r="E90" s="33" t="s">
        <v>147</v>
      </c>
      <c r="F90" s="19"/>
      <c r="G90" s="18">
        <f t="shared" si="9"/>
        <v>55.7</v>
      </c>
      <c r="H90" s="18">
        <f t="shared" si="9"/>
        <v>55.7</v>
      </c>
      <c r="I90" s="6"/>
    </row>
    <row r="91" spans="1:9" ht="15.75" customHeight="1" x14ac:dyDescent="0.25">
      <c r="A91" s="10" t="s">
        <v>141</v>
      </c>
      <c r="B91" s="10">
        <v>542</v>
      </c>
      <c r="C91" s="19" t="s">
        <v>58</v>
      </c>
      <c r="D91" s="19" t="s">
        <v>52</v>
      </c>
      <c r="E91" s="33" t="s">
        <v>148</v>
      </c>
      <c r="F91" s="19"/>
      <c r="G91" s="18">
        <f t="shared" si="9"/>
        <v>55.7</v>
      </c>
      <c r="H91" s="18">
        <f t="shared" si="9"/>
        <v>55.7</v>
      </c>
      <c r="I91" s="6"/>
    </row>
    <row r="92" spans="1:9" ht="15.75" customHeight="1" x14ac:dyDescent="0.25">
      <c r="A92" s="10" t="s">
        <v>18</v>
      </c>
      <c r="B92" s="10">
        <v>542</v>
      </c>
      <c r="C92" s="19" t="s">
        <v>58</v>
      </c>
      <c r="D92" s="19" t="s">
        <v>52</v>
      </c>
      <c r="E92" s="33" t="s">
        <v>148</v>
      </c>
      <c r="F92" s="19" t="s">
        <v>69</v>
      </c>
      <c r="G92" s="18">
        <v>55.7</v>
      </c>
      <c r="H92" s="18">
        <v>55.7</v>
      </c>
      <c r="I92" s="6"/>
    </row>
    <row r="93" spans="1:9" ht="16.5" customHeight="1" x14ac:dyDescent="0.25">
      <c r="A93" s="28" t="s">
        <v>31</v>
      </c>
      <c r="B93" s="28">
        <v>542</v>
      </c>
      <c r="C93" s="29" t="s">
        <v>58</v>
      </c>
      <c r="D93" s="29" t="s">
        <v>53</v>
      </c>
      <c r="E93" s="34"/>
      <c r="F93" s="29" t="s">
        <v>68</v>
      </c>
      <c r="G93" s="31">
        <f>G98+G100+G102</f>
        <v>776.69999999999993</v>
      </c>
      <c r="H93" s="31">
        <f>H94</f>
        <v>776.69999999999993</v>
      </c>
      <c r="I93" s="6"/>
    </row>
    <row r="94" spans="1:9" ht="45" x14ac:dyDescent="0.25">
      <c r="A94" s="10" t="s">
        <v>128</v>
      </c>
      <c r="B94" s="10">
        <v>542</v>
      </c>
      <c r="C94" s="19" t="s">
        <v>58</v>
      </c>
      <c r="D94" s="19" t="s">
        <v>53</v>
      </c>
      <c r="E94" s="33" t="s">
        <v>103</v>
      </c>
      <c r="F94" s="19" t="s">
        <v>68</v>
      </c>
      <c r="G94" s="18">
        <f>G95+G100+G102</f>
        <v>776.69999999999993</v>
      </c>
      <c r="H94" s="18">
        <f>H98+H100+H102</f>
        <v>776.69999999999993</v>
      </c>
      <c r="I94" s="6"/>
    </row>
    <row r="95" spans="1:9" ht="30" x14ac:dyDescent="0.25">
      <c r="A95" s="10" t="s">
        <v>25</v>
      </c>
      <c r="B95" s="10">
        <v>542</v>
      </c>
      <c r="C95" s="19" t="s">
        <v>58</v>
      </c>
      <c r="D95" s="19" t="s">
        <v>53</v>
      </c>
      <c r="E95" s="33" t="s">
        <v>61</v>
      </c>
      <c r="F95" s="19" t="s">
        <v>68</v>
      </c>
      <c r="G95" s="18">
        <f>G96</f>
        <v>700</v>
      </c>
      <c r="H95" s="18">
        <f>H96</f>
        <v>700</v>
      </c>
      <c r="I95" s="6"/>
    </row>
    <row r="96" spans="1:9" x14ac:dyDescent="0.25">
      <c r="A96" s="10" t="s">
        <v>70</v>
      </c>
      <c r="B96" s="10">
        <v>542</v>
      </c>
      <c r="C96" s="19" t="s">
        <v>58</v>
      </c>
      <c r="D96" s="19" t="s">
        <v>53</v>
      </c>
      <c r="E96" s="33" t="s">
        <v>102</v>
      </c>
      <c r="F96" s="19" t="s">
        <v>68</v>
      </c>
      <c r="G96" s="18">
        <f>G97</f>
        <v>700</v>
      </c>
      <c r="H96" s="18">
        <f>H97</f>
        <v>700</v>
      </c>
      <c r="I96" s="6"/>
    </row>
    <row r="97" spans="1:11" x14ac:dyDescent="0.25">
      <c r="A97" s="10" t="s">
        <v>32</v>
      </c>
      <c r="B97" s="10">
        <v>542</v>
      </c>
      <c r="C97" s="19" t="s">
        <v>58</v>
      </c>
      <c r="D97" s="19" t="s">
        <v>53</v>
      </c>
      <c r="E97" s="33" t="s">
        <v>60</v>
      </c>
      <c r="F97" s="19" t="s">
        <v>68</v>
      </c>
      <c r="G97" s="18">
        <f>SUM(G98)</f>
        <v>700</v>
      </c>
      <c r="H97" s="18">
        <f>SUM(H98)</f>
        <v>700</v>
      </c>
      <c r="I97" s="6"/>
    </row>
    <row r="98" spans="1:11" ht="30" x14ac:dyDescent="0.25">
      <c r="A98" s="16" t="s">
        <v>18</v>
      </c>
      <c r="B98" s="16">
        <v>542</v>
      </c>
      <c r="C98" s="19" t="s">
        <v>58</v>
      </c>
      <c r="D98" s="33" t="s">
        <v>53</v>
      </c>
      <c r="E98" s="33" t="s">
        <v>60</v>
      </c>
      <c r="F98" s="19">
        <v>200</v>
      </c>
      <c r="G98" s="18">
        <v>700</v>
      </c>
      <c r="H98" s="18">
        <v>700</v>
      </c>
      <c r="I98" s="6"/>
    </row>
    <row r="99" spans="1:11" ht="30" x14ac:dyDescent="0.25">
      <c r="A99" s="16" t="s">
        <v>143</v>
      </c>
      <c r="B99" s="19" t="s">
        <v>152</v>
      </c>
      <c r="C99" s="19" t="s">
        <v>58</v>
      </c>
      <c r="D99" s="33" t="s">
        <v>53</v>
      </c>
      <c r="E99" s="19" t="s">
        <v>153</v>
      </c>
      <c r="F99" s="18"/>
      <c r="G99" s="18">
        <f>G100</f>
        <v>52.3</v>
      </c>
      <c r="H99" s="18">
        <f>H100</f>
        <v>52.3</v>
      </c>
      <c r="I99" s="6"/>
    </row>
    <row r="100" spans="1:11" ht="30" x14ac:dyDescent="0.25">
      <c r="A100" s="16" t="s">
        <v>18</v>
      </c>
      <c r="B100" s="19" t="s">
        <v>152</v>
      </c>
      <c r="C100" s="19" t="s">
        <v>58</v>
      </c>
      <c r="D100" s="33" t="s">
        <v>53</v>
      </c>
      <c r="E100" s="19" t="s">
        <v>153</v>
      </c>
      <c r="F100" s="19">
        <v>200</v>
      </c>
      <c r="G100" s="18">
        <v>52.3</v>
      </c>
      <c r="H100" s="18">
        <v>52.3</v>
      </c>
      <c r="I100" s="6"/>
    </row>
    <row r="101" spans="1:11" ht="15.75" customHeight="1" x14ac:dyDescent="0.25">
      <c r="A101" s="16" t="s">
        <v>144</v>
      </c>
      <c r="B101" s="19" t="s">
        <v>152</v>
      </c>
      <c r="C101" s="19" t="s">
        <v>58</v>
      </c>
      <c r="D101" s="33" t="s">
        <v>53</v>
      </c>
      <c r="E101" s="19" t="s">
        <v>150</v>
      </c>
      <c r="F101" s="19"/>
      <c r="G101" s="18">
        <f>G102</f>
        <v>24.4</v>
      </c>
      <c r="H101" s="18">
        <f>H102</f>
        <v>24.4</v>
      </c>
      <c r="I101" s="6"/>
    </row>
    <row r="102" spans="1:11" ht="30" x14ac:dyDescent="0.25">
      <c r="A102" s="16" t="s">
        <v>18</v>
      </c>
      <c r="B102" s="19" t="s">
        <v>152</v>
      </c>
      <c r="C102" s="19" t="s">
        <v>58</v>
      </c>
      <c r="D102" s="33" t="s">
        <v>53</v>
      </c>
      <c r="E102" s="19" t="s">
        <v>150</v>
      </c>
      <c r="F102" s="19" t="s">
        <v>69</v>
      </c>
      <c r="G102" s="18">
        <v>24.4</v>
      </c>
      <c r="H102" s="31">
        <v>24.4</v>
      </c>
      <c r="I102" s="6"/>
    </row>
    <row r="103" spans="1:11" x14ac:dyDescent="0.25">
      <c r="A103" s="12" t="s">
        <v>33</v>
      </c>
      <c r="B103" s="12">
        <v>542</v>
      </c>
      <c r="C103" s="13" t="s">
        <v>59</v>
      </c>
      <c r="D103" s="13" t="s">
        <v>50</v>
      </c>
      <c r="E103" s="35"/>
      <c r="F103" s="13" t="s">
        <v>68</v>
      </c>
      <c r="G103" s="22">
        <f t="shared" ref="G103:H107" si="10">G104</f>
        <v>520</v>
      </c>
      <c r="H103" s="22">
        <f t="shared" si="10"/>
        <v>520</v>
      </c>
      <c r="I103" s="6"/>
    </row>
    <row r="104" spans="1:11" x14ac:dyDescent="0.25">
      <c r="A104" s="28" t="s">
        <v>34</v>
      </c>
      <c r="B104" s="28">
        <v>542</v>
      </c>
      <c r="C104" s="29" t="s">
        <v>59</v>
      </c>
      <c r="D104" s="29" t="s">
        <v>50</v>
      </c>
      <c r="E104" s="34"/>
      <c r="F104" s="29" t="s">
        <v>68</v>
      </c>
      <c r="G104" s="31">
        <f t="shared" si="10"/>
        <v>520</v>
      </c>
      <c r="H104" s="40">
        <f t="shared" si="10"/>
        <v>520</v>
      </c>
      <c r="I104" s="90"/>
      <c r="J104" s="4"/>
      <c r="K104" s="4"/>
    </row>
    <row r="105" spans="1:11" ht="50.25" customHeight="1" x14ac:dyDescent="0.25">
      <c r="A105" s="36" t="s">
        <v>129</v>
      </c>
      <c r="B105" s="36">
        <v>542</v>
      </c>
      <c r="C105" s="37" t="s">
        <v>59</v>
      </c>
      <c r="D105" s="37" t="s">
        <v>50</v>
      </c>
      <c r="E105" s="38" t="s">
        <v>64</v>
      </c>
      <c r="F105" s="39" t="s">
        <v>68</v>
      </c>
      <c r="G105" s="40">
        <f>G106+G109</f>
        <v>520</v>
      </c>
      <c r="H105" s="40">
        <f>H106+H109</f>
        <v>520</v>
      </c>
      <c r="I105" s="90"/>
      <c r="J105" s="4"/>
      <c r="K105" s="4"/>
    </row>
    <row r="106" spans="1:11" ht="45" x14ac:dyDescent="0.25">
      <c r="A106" s="10" t="s">
        <v>35</v>
      </c>
      <c r="B106" s="10">
        <v>542</v>
      </c>
      <c r="C106" s="19" t="s">
        <v>59</v>
      </c>
      <c r="D106" s="19" t="s">
        <v>50</v>
      </c>
      <c r="E106" s="33" t="s">
        <v>63</v>
      </c>
      <c r="F106" s="19" t="s">
        <v>68</v>
      </c>
      <c r="G106" s="18">
        <f t="shared" si="10"/>
        <v>500</v>
      </c>
      <c r="H106" s="18">
        <f t="shared" si="10"/>
        <v>500</v>
      </c>
      <c r="I106" s="90"/>
      <c r="J106" s="4"/>
      <c r="K106" s="4"/>
    </row>
    <row r="107" spans="1:11" x14ac:dyDescent="0.25">
      <c r="A107" s="10" t="s">
        <v>36</v>
      </c>
      <c r="B107" s="10">
        <v>542</v>
      </c>
      <c r="C107" s="19" t="s">
        <v>59</v>
      </c>
      <c r="D107" s="19" t="s">
        <v>50</v>
      </c>
      <c r="E107" s="33" t="s">
        <v>62</v>
      </c>
      <c r="F107" s="19"/>
      <c r="G107" s="18">
        <f t="shared" si="10"/>
        <v>500</v>
      </c>
      <c r="H107" s="18">
        <f t="shared" si="10"/>
        <v>500</v>
      </c>
      <c r="I107" s="90"/>
      <c r="J107" s="4"/>
      <c r="K107" s="4"/>
    </row>
    <row r="108" spans="1:11" ht="45" x14ac:dyDescent="0.25">
      <c r="A108" s="16" t="s">
        <v>37</v>
      </c>
      <c r="B108" s="16">
        <v>542</v>
      </c>
      <c r="C108" s="19" t="s">
        <v>59</v>
      </c>
      <c r="D108" s="19" t="s">
        <v>50</v>
      </c>
      <c r="E108" s="33" t="s">
        <v>62</v>
      </c>
      <c r="F108" s="19">
        <v>600</v>
      </c>
      <c r="G108" s="18">
        <v>500</v>
      </c>
      <c r="H108" s="18">
        <v>500</v>
      </c>
      <c r="I108" s="90"/>
      <c r="J108" s="4"/>
      <c r="K108" s="4"/>
    </row>
    <row r="109" spans="1:11" ht="30" x14ac:dyDescent="0.25">
      <c r="A109" s="16" t="s">
        <v>25</v>
      </c>
      <c r="B109" s="16">
        <v>542</v>
      </c>
      <c r="C109" s="19" t="s">
        <v>59</v>
      </c>
      <c r="D109" s="19" t="s">
        <v>50</v>
      </c>
      <c r="E109" s="33" t="s">
        <v>156</v>
      </c>
      <c r="F109" s="19"/>
      <c r="G109" s="18">
        <v>20</v>
      </c>
      <c r="H109" s="18">
        <f>H110</f>
        <v>20</v>
      </c>
      <c r="I109" s="90"/>
      <c r="J109" s="4"/>
      <c r="K109" s="4"/>
    </row>
    <row r="110" spans="1:11" x14ac:dyDescent="0.25">
      <c r="A110" s="16" t="s">
        <v>36</v>
      </c>
      <c r="B110" s="16">
        <v>542</v>
      </c>
      <c r="C110" s="19" t="s">
        <v>59</v>
      </c>
      <c r="D110" s="19" t="s">
        <v>50</v>
      </c>
      <c r="E110" s="33" t="s">
        <v>155</v>
      </c>
      <c r="F110" s="19" t="s">
        <v>69</v>
      </c>
      <c r="G110" s="18">
        <v>20</v>
      </c>
      <c r="H110" s="18">
        <v>20</v>
      </c>
      <c r="I110" s="90"/>
      <c r="J110" s="4"/>
      <c r="K110" s="4"/>
    </row>
    <row r="111" spans="1:11" x14ac:dyDescent="0.25">
      <c r="A111" s="17" t="s">
        <v>38</v>
      </c>
      <c r="B111" s="17">
        <v>542</v>
      </c>
      <c r="C111" s="13">
        <v>10</v>
      </c>
      <c r="D111" s="13" t="s">
        <v>51</v>
      </c>
      <c r="E111" s="35"/>
      <c r="F111" s="13"/>
      <c r="G111" s="22">
        <f t="shared" ref="G111:H115" si="11">G112</f>
        <v>150</v>
      </c>
      <c r="H111" s="22">
        <f t="shared" si="11"/>
        <v>150</v>
      </c>
      <c r="I111" s="90"/>
      <c r="J111" s="4"/>
      <c r="K111" s="4"/>
    </row>
    <row r="112" spans="1:11" x14ac:dyDescent="0.25">
      <c r="A112" s="41" t="s">
        <v>39</v>
      </c>
      <c r="B112" s="41">
        <v>542</v>
      </c>
      <c r="C112" s="29">
        <v>10</v>
      </c>
      <c r="D112" s="29" t="s">
        <v>53</v>
      </c>
      <c r="E112" s="34"/>
      <c r="F112" s="29"/>
      <c r="G112" s="31">
        <f t="shared" si="11"/>
        <v>150</v>
      </c>
      <c r="H112" s="18">
        <f t="shared" si="11"/>
        <v>150</v>
      </c>
      <c r="I112" s="90"/>
      <c r="J112" s="4"/>
      <c r="K112" s="4"/>
    </row>
    <row r="113" spans="1:11" ht="21" customHeight="1" x14ac:dyDescent="0.25">
      <c r="A113" s="16" t="s">
        <v>12</v>
      </c>
      <c r="B113" s="16">
        <v>542</v>
      </c>
      <c r="C113" s="19">
        <v>10</v>
      </c>
      <c r="D113" s="19" t="s">
        <v>53</v>
      </c>
      <c r="E113" s="15">
        <v>9900000000</v>
      </c>
      <c r="F113" s="19" t="s">
        <v>68</v>
      </c>
      <c r="G113" s="18">
        <f t="shared" si="11"/>
        <v>150</v>
      </c>
      <c r="H113" s="18">
        <f t="shared" si="11"/>
        <v>150</v>
      </c>
      <c r="I113" s="90"/>
      <c r="J113" s="4"/>
      <c r="K113" s="4"/>
    </row>
    <row r="114" spans="1:11" ht="45" x14ac:dyDescent="0.25">
      <c r="A114" s="16" t="s">
        <v>40</v>
      </c>
      <c r="B114" s="16">
        <v>542</v>
      </c>
      <c r="C114" s="19">
        <v>10</v>
      </c>
      <c r="D114" s="19" t="s">
        <v>53</v>
      </c>
      <c r="E114" s="15">
        <v>9909500000</v>
      </c>
      <c r="F114" s="19" t="s">
        <v>68</v>
      </c>
      <c r="G114" s="18">
        <f t="shared" si="11"/>
        <v>150</v>
      </c>
      <c r="H114" s="18">
        <f t="shared" si="11"/>
        <v>150</v>
      </c>
      <c r="I114" s="90"/>
      <c r="J114" s="4"/>
      <c r="K114" s="4"/>
    </row>
    <row r="115" spans="1:11" ht="306" customHeight="1" x14ac:dyDescent="0.25">
      <c r="A115" s="16" t="s">
        <v>109</v>
      </c>
      <c r="B115" s="16">
        <v>542</v>
      </c>
      <c r="C115" s="19">
        <v>10</v>
      </c>
      <c r="D115" s="19" t="s">
        <v>53</v>
      </c>
      <c r="E115" s="15">
        <v>9909549101</v>
      </c>
      <c r="F115" s="19" t="s">
        <v>68</v>
      </c>
      <c r="G115" s="18">
        <f t="shared" si="11"/>
        <v>150</v>
      </c>
      <c r="H115" s="18">
        <f>H116</f>
        <v>150</v>
      </c>
      <c r="I115" s="90"/>
      <c r="J115" s="4"/>
      <c r="K115" s="4"/>
    </row>
    <row r="116" spans="1:11" ht="30" x14ac:dyDescent="0.25">
      <c r="A116" s="16" t="s">
        <v>41</v>
      </c>
      <c r="B116" s="16">
        <v>542</v>
      </c>
      <c r="C116" s="19">
        <v>10</v>
      </c>
      <c r="D116" s="19" t="s">
        <v>53</v>
      </c>
      <c r="E116" s="15">
        <v>9909549101</v>
      </c>
      <c r="F116" s="19">
        <v>300</v>
      </c>
      <c r="G116" s="18">
        <v>150</v>
      </c>
      <c r="H116" s="18">
        <v>150</v>
      </c>
      <c r="I116" s="90"/>
      <c r="J116" s="4"/>
      <c r="K116" s="4"/>
    </row>
    <row r="117" spans="1:11" x14ac:dyDescent="0.25">
      <c r="A117" s="42" t="s">
        <v>42</v>
      </c>
      <c r="B117" s="42">
        <v>542</v>
      </c>
      <c r="C117" s="13">
        <v>11</v>
      </c>
      <c r="D117" s="13" t="s">
        <v>51</v>
      </c>
      <c r="E117" s="35"/>
      <c r="F117" s="13"/>
      <c r="G117" s="22">
        <f t="shared" ref="G117:H120" si="12">G118</f>
        <v>93</v>
      </c>
      <c r="H117" s="22">
        <f t="shared" si="12"/>
        <v>95</v>
      </c>
      <c r="I117" s="90"/>
      <c r="J117" s="4"/>
      <c r="K117" s="4"/>
    </row>
    <row r="118" spans="1:11" x14ac:dyDescent="0.25">
      <c r="A118" s="41" t="s">
        <v>43</v>
      </c>
      <c r="B118" s="41">
        <v>542</v>
      </c>
      <c r="C118" s="29">
        <v>11</v>
      </c>
      <c r="D118" s="29" t="s">
        <v>52</v>
      </c>
      <c r="E118" s="34"/>
      <c r="F118" s="29"/>
      <c r="G118" s="31">
        <f t="shared" si="12"/>
        <v>93</v>
      </c>
      <c r="H118" s="18">
        <f>H120</f>
        <v>95</v>
      </c>
      <c r="I118" s="90"/>
      <c r="J118" s="4"/>
      <c r="K118" s="4"/>
    </row>
    <row r="119" spans="1:11" ht="45" x14ac:dyDescent="0.25">
      <c r="A119" s="16" t="s">
        <v>130</v>
      </c>
      <c r="B119" s="16">
        <v>542</v>
      </c>
      <c r="C119" s="19">
        <v>11</v>
      </c>
      <c r="D119" s="19" t="s">
        <v>52</v>
      </c>
      <c r="E119" s="33" t="s">
        <v>67</v>
      </c>
      <c r="F119" s="19" t="s">
        <v>68</v>
      </c>
      <c r="G119" s="18">
        <f t="shared" si="12"/>
        <v>93</v>
      </c>
      <c r="H119" s="18"/>
      <c r="I119" s="90"/>
      <c r="J119" s="4"/>
      <c r="K119" s="4"/>
    </row>
    <row r="120" spans="1:11" ht="30" x14ac:dyDescent="0.25">
      <c r="A120" s="16" t="s">
        <v>25</v>
      </c>
      <c r="B120" s="16">
        <v>542</v>
      </c>
      <c r="C120" s="19">
        <v>11</v>
      </c>
      <c r="D120" s="19" t="s">
        <v>52</v>
      </c>
      <c r="E120" s="33" t="s">
        <v>66</v>
      </c>
      <c r="F120" s="19" t="s">
        <v>68</v>
      </c>
      <c r="G120" s="18">
        <f t="shared" si="12"/>
        <v>93</v>
      </c>
      <c r="H120" s="18">
        <f t="shared" si="12"/>
        <v>95</v>
      </c>
      <c r="I120" s="90"/>
      <c r="J120" s="4"/>
      <c r="K120" s="4"/>
    </row>
    <row r="121" spans="1:11" ht="30" x14ac:dyDescent="0.25">
      <c r="A121" s="16" t="s">
        <v>44</v>
      </c>
      <c r="B121" s="16">
        <v>542</v>
      </c>
      <c r="C121" s="19">
        <v>11</v>
      </c>
      <c r="D121" s="19" t="s">
        <v>52</v>
      </c>
      <c r="E121" s="33" t="s">
        <v>65</v>
      </c>
      <c r="F121" s="19" t="s">
        <v>68</v>
      </c>
      <c r="G121" s="18">
        <f>G122</f>
        <v>93</v>
      </c>
      <c r="H121" s="18">
        <f>H122</f>
        <v>95</v>
      </c>
      <c r="I121" s="90"/>
      <c r="J121" s="4"/>
      <c r="K121" s="4"/>
    </row>
    <row r="122" spans="1:11" ht="81" customHeight="1" x14ac:dyDescent="0.25">
      <c r="A122" s="16" t="s">
        <v>15</v>
      </c>
      <c r="B122" s="16">
        <v>542</v>
      </c>
      <c r="C122" s="19">
        <v>11</v>
      </c>
      <c r="D122" s="19" t="s">
        <v>52</v>
      </c>
      <c r="E122" s="33" t="s">
        <v>65</v>
      </c>
      <c r="F122" s="19">
        <v>100</v>
      </c>
      <c r="G122" s="18">
        <v>93</v>
      </c>
      <c r="H122" s="18">
        <v>95</v>
      </c>
      <c r="I122" s="90"/>
      <c r="J122" s="4"/>
      <c r="K122" s="4"/>
    </row>
    <row r="123" spans="1:11" x14ac:dyDescent="0.25">
      <c r="A123" s="17" t="s">
        <v>45</v>
      </c>
      <c r="B123" s="17"/>
      <c r="C123" s="13"/>
      <c r="D123" s="13"/>
      <c r="E123" s="14"/>
      <c r="F123" s="13"/>
      <c r="G123" s="20">
        <f>G15+G57+G65+G71+G87+G103+G111+G117</f>
        <v>3711.7000000000003</v>
      </c>
      <c r="H123" s="20">
        <f>SUM(H15+H57+H65+H71+H87+H103+H111+H117)</f>
        <v>3750.9</v>
      </c>
      <c r="I123" s="6"/>
    </row>
  </sheetData>
  <mergeCells count="12">
    <mergeCell ref="B10:F11"/>
    <mergeCell ref="A9:G9"/>
    <mergeCell ref="G10:G12"/>
    <mergeCell ref="A7:I7"/>
    <mergeCell ref="A10:A12"/>
    <mergeCell ref="H10:H12"/>
    <mergeCell ref="A8:H8"/>
    <mergeCell ref="D1:H1"/>
    <mergeCell ref="A2:H2"/>
    <mergeCell ref="A3:H3"/>
    <mergeCell ref="A4:H4"/>
    <mergeCell ref="A5:H5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K15" sqref="K15"/>
    </sheetView>
  </sheetViews>
  <sheetFormatPr defaultRowHeight="15" x14ac:dyDescent="0.25"/>
  <sheetData>
    <row r="1" spans="1:9" x14ac:dyDescent="0.25">
      <c r="A1" s="132" t="s">
        <v>46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5">
      <c r="A4" s="132" t="s">
        <v>160</v>
      </c>
      <c r="B4" s="132"/>
      <c r="C4" s="132"/>
      <c r="D4" s="132"/>
      <c r="E4" s="132"/>
      <c r="F4" s="132"/>
      <c r="G4" s="132"/>
      <c r="H4" s="132"/>
      <c r="I4" s="132"/>
    </row>
    <row r="5" spans="1:9" x14ac:dyDescent="0.25">
      <c r="A5" s="132" t="s">
        <v>161</v>
      </c>
      <c r="B5" s="132"/>
      <c r="C5" s="132"/>
      <c r="D5" s="132"/>
      <c r="E5" s="132"/>
      <c r="F5" s="132"/>
      <c r="G5" s="132"/>
      <c r="H5" s="132"/>
      <c r="I5" s="132"/>
    </row>
    <row r="6" spans="1:9" x14ac:dyDescent="0.25">
      <c r="A6" s="109"/>
      <c r="B6" s="98"/>
      <c r="C6" s="98"/>
      <c r="D6" s="98"/>
      <c r="E6" s="98"/>
      <c r="F6" s="98"/>
      <c r="G6" s="98"/>
      <c r="H6" s="98"/>
      <c r="I6" s="98"/>
    </row>
    <row r="7" spans="1:9" x14ac:dyDescent="0.25">
      <c r="A7" s="124" t="s">
        <v>135</v>
      </c>
      <c r="B7" s="124"/>
      <c r="C7" s="124"/>
      <c r="D7" s="124"/>
      <c r="E7" s="124"/>
      <c r="F7" s="124"/>
      <c r="G7" s="124"/>
      <c r="H7" s="124"/>
      <c r="I7" s="124"/>
    </row>
    <row r="8" spans="1:9" ht="29.25" customHeight="1" x14ac:dyDescent="0.25">
      <c r="A8" s="115" t="s">
        <v>168</v>
      </c>
      <c r="B8" s="115"/>
      <c r="C8" s="115"/>
      <c r="D8" s="115"/>
      <c r="E8" s="115"/>
      <c r="F8" s="115"/>
      <c r="G8" s="115"/>
      <c r="H8" s="115"/>
      <c r="I8" s="115"/>
    </row>
    <row r="9" spans="1:9" x14ac:dyDescent="0.25">
      <c r="A9" s="110"/>
      <c r="B9" s="98"/>
      <c r="C9" s="98"/>
      <c r="D9" s="98"/>
      <c r="E9" s="98"/>
      <c r="F9" s="98"/>
      <c r="G9" s="98"/>
      <c r="H9" s="98"/>
      <c r="I9" s="98"/>
    </row>
    <row r="10" spans="1:9" ht="30" customHeight="1" x14ac:dyDescent="0.25">
      <c r="A10" s="131" t="s">
        <v>169</v>
      </c>
      <c r="B10" s="131"/>
      <c r="C10" s="131"/>
      <c r="D10" s="131"/>
      <c r="E10" s="131"/>
      <c r="F10" s="131"/>
      <c r="G10" s="131"/>
      <c r="H10" s="131"/>
      <c r="I10" s="131"/>
    </row>
  </sheetData>
  <mergeCells count="8">
    <mergeCell ref="A8:I8"/>
    <mergeCell ref="A10:I10"/>
    <mergeCell ref="A1:I1"/>
    <mergeCell ref="A2:I2"/>
    <mergeCell ref="A3:I3"/>
    <mergeCell ref="A4:I4"/>
    <mergeCell ref="A5:I5"/>
    <mergeCell ref="A7: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E16" sqref="E16"/>
    </sheetView>
  </sheetViews>
  <sheetFormatPr defaultRowHeight="15" x14ac:dyDescent="0.25"/>
  <sheetData>
    <row r="1" spans="1:9" x14ac:dyDescent="0.25">
      <c r="A1" s="132" t="s">
        <v>112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5">
      <c r="A4" s="132" t="s">
        <v>160</v>
      </c>
      <c r="B4" s="132"/>
      <c r="C4" s="132"/>
      <c r="D4" s="132"/>
      <c r="E4" s="132"/>
      <c r="F4" s="132"/>
      <c r="G4" s="132"/>
      <c r="H4" s="132"/>
      <c r="I4" s="132"/>
    </row>
    <row r="5" spans="1:9" x14ac:dyDescent="0.25">
      <c r="A5" s="132" t="s">
        <v>161</v>
      </c>
      <c r="B5" s="132"/>
      <c r="C5" s="132"/>
      <c r="D5" s="132"/>
      <c r="E5" s="132"/>
      <c r="F5" s="132"/>
      <c r="G5" s="132"/>
      <c r="H5" s="132"/>
      <c r="I5" s="132"/>
    </row>
    <row r="6" spans="1:9" x14ac:dyDescent="0.25">
      <c r="A6" s="109"/>
      <c r="B6" s="98"/>
      <c r="C6" s="98"/>
      <c r="D6" s="98"/>
      <c r="E6" s="98"/>
      <c r="F6" s="98"/>
      <c r="G6" s="98"/>
      <c r="H6" s="98"/>
      <c r="I6" s="98"/>
    </row>
    <row r="7" spans="1:9" x14ac:dyDescent="0.25">
      <c r="A7" s="124" t="s">
        <v>136</v>
      </c>
      <c r="B7" s="124"/>
      <c r="C7" s="124"/>
      <c r="D7" s="124"/>
      <c r="E7" s="124"/>
      <c r="F7" s="124"/>
      <c r="G7" s="124"/>
      <c r="H7" s="124"/>
      <c r="I7" s="124"/>
    </row>
    <row r="8" spans="1:9" ht="34.5" customHeight="1" x14ac:dyDescent="0.25">
      <c r="A8" s="133" t="s">
        <v>170</v>
      </c>
      <c r="B8" s="133"/>
      <c r="C8" s="133"/>
      <c r="D8" s="133"/>
      <c r="E8" s="133"/>
      <c r="F8" s="133"/>
      <c r="G8" s="133"/>
      <c r="H8" s="133"/>
      <c r="I8" s="133"/>
    </row>
    <row r="9" spans="1:9" x14ac:dyDescent="0.25">
      <c r="A9" s="110"/>
      <c r="B9" s="98"/>
      <c r="C9" s="98"/>
      <c r="D9" s="98"/>
      <c r="E9" s="98"/>
      <c r="F9" s="98"/>
      <c r="G9" s="98"/>
      <c r="H9" s="98"/>
      <c r="I9" s="98"/>
    </row>
    <row r="10" spans="1:9" ht="30" customHeight="1" x14ac:dyDescent="0.25">
      <c r="A10" s="131" t="s">
        <v>171</v>
      </c>
      <c r="B10" s="131"/>
      <c r="C10" s="131"/>
      <c r="D10" s="131"/>
      <c r="E10" s="131"/>
      <c r="F10" s="131"/>
      <c r="G10" s="131"/>
      <c r="H10" s="131"/>
      <c r="I10" s="131"/>
    </row>
  </sheetData>
  <mergeCells count="8">
    <mergeCell ref="A8:I8"/>
    <mergeCell ref="A10:I10"/>
    <mergeCell ref="A1:I1"/>
    <mergeCell ref="A2:I2"/>
    <mergeCell ref="A3:I3"/>
    <mergeCell ref="A4:I4"/>
    <mergeCell ref="A5:I5"/>
    <mergeCell ref="A7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>
      <selection activeCell="H14" sqref="H14"/>
    </sheetView>
  </sheetViews>
  <sheetFormatPr defaultRowHeight="15" x14ac:dyDescent="0.25"/>
  <sheetData>
    <row r="1" spans="1:9" x14ac:dyDescent="0.25">
      <c r="A1" s="132" t="s">
        <v>85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5">
      <c r="A4" s="132" t="s">
        <v>160</v>
      </c>
      <c r="B4" s="132"/>
      <c r="C4" s="132"/>
      <c r="D4" s="132"/>
      <c r="E4" s="132"/>
      <c r="F4" s="132"/>
      <c r="G4" s="132"/>
      <c r="H4" s="132"/>
      <c r="I4" s="132"/>
    </row>
    <row r="5" spans="1:9" x14ac:dyDescent="0.25">
      <c r="A5" s="132" t="s">
        <v>161</v>
      </c>
      <c r="B5" s="132"/>
      <c r="C5" s="132"/>
      <c r="D5" s="132"/>
      <c r="E5" s="132"/>
      <c r="F5" s="132"/>
      <c r="G5" s="132"/>
      <c r="H5" s="132"/>
      <c r="I5" s="132"/>
    </row>
    <row r="6" spans="1:9" x14ac:dyDescent="0.25">
      <c r="A6" s="105"/>
      <c r="B6" s="98"/>
      <c r="C6" s="98"/>
      <c r="D6" s="98"/>
      <c r="E6" s="98"/>
      <c r="F6" s="98"/>
      <c r="G6" s="98"/>
      <c r="H6" s="98"/>
      <c r="I6" s="98"/>
    </row>
    <row r="7" spans="1:9" x14ac:dyDescent="0.25">
      <c r="A7" s="134" t="s">
        <v>159</v>
      </c>
      <c r="B7" s="134"/>
      <c r="C7" s="134"/>
      <c r="D7" s="134"/>
      <c r="E7" s="134"/>
      <c r="F7" s="134"/>
      <c r="G7" s="134"/>
      <c r="H7" s="134"/>
      <c r="I7" s="134"/>
    </row>
    <row r="8" spans="1:9" x14ac:dyDescent="0.25">
      <c r="A8" s="134" t="s">
        <v>172</v>
      </c>
      <c r="B8" s="134"/>
      <c r="C8" s="134"/>
      <c r="D8" s="134"/>
      <c r="E8" s="134"/>
      <c r="F8" s="134"/>
      <c r="G8" s="134"/>
      <c r="H8" s="134"/>
      <c r="I8" s="134"/>
    </row>
    <row r="9" spans="1:9" x14ac:dyDescent="0.25">
      <c r="A9" s="110"/>
      <c r="B9" s="98"/>
      <c r="C9" s="98"/>
      <c r="D9" s="98"/>
      <c r="E9" s="98"/>
      <c r="F9" s="98"/>
      <c r="G9" s="98"/>
      <c r="H9" s="98"/>
      <c r="I9" s="98"/>
    </row>
    <row r="10" spans="1:9" x14ac:dyDescent="0.25">
      <c r="A10" s="135" t="s">
        <v>173</v>
      </c>
      <c r="B10" s="135"/>
      <c r="C10" s="135"/>
      <c r="D10" s="135"/>
      <c r="E10" s="135"/>
      <c r="F10" s="135"/>
      <c r="G10" s="135"/>
      <c r="H10" s="135"/>
      <c r="I10" s="135"/>
    </row>
  </sheetData>
  <mergeCells count="8">
    <mergeCell ref="A8:I8"/>
    <mergeCell ref="A10:I10"/>
    <mergeCell ref="A1:I1"/>
    <mergeCell ref="A2:I2"/>
    <mergeCell ref="A3:I3"/>
    <mergeCell ref="A4:I4"/>
    <mergeCell ref="A5:I5"/>
    <mergeCell ref="A7:I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selection activeCell="I15" sqref="I15"/>
    </sheetView>
  </sheetViews>
  <sheetFormatPr defaultRowHeight="15" x14ac:dyDescent="0.25"/>
  <sheetData>
    <row r="1" spans="1:9" x14ac:dyDescent="0.25">
      <c r="A1" s="132" t="s">
        <v>86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5">
      <c r="A2" s="132" t="s">
        <v>0</v>
      </c>
      <c r="B2" s="132"/>
      <c r="C2" s="132"/>
      <c r="D2" s="132"/>
      <c r="E2" s="132"/>
      <c r="F2" s="132"/>
      <c r="G2" s="132"/>
      <c r="H2" s="132"/>
      <c r="I2" s="132"/>
    </row>
    <row r="3" spans="1:9" x14ac:dyDescent="0.25">
      <c r="A3" s="132" t="s">
        <v>1</v>
      </c>
      <c r="B3" s="132"/>
      <c r="C3" s="132"/>
      <c r="D3" s="132"/>
      <c r="E3" s="132"/>
      <c r="F3" s="132"/>
      <c r="G3" s="132"/>
      <c r="H3" s="132"/>
      <c r="I3" s="132"/>
    </row>
    <row r="4" spans="1:9" x14ac:dyDescent="0.25">
      <c r="A4" s="132" t="s">
        <v>160</v>
      </c>
      <c r="B4" s="132"/>
      <c r="C4" s="132"/>
      <c r="D4" s="132"/>
      <c r="E4" s="132"/>
      <c r="F4" s="132"/>
      <c r="G4" s="132"/>
      <c r="H4" s="132"/>
      <c r="I4" s="132"/>
    </row>
    <row r="5" spans="1:9" x14ac:dyDescent="0.25">
      <c r="A5" s="132" t="s">
        <v>161</v>
      </c>
      <c r="B5" s="132"/>
      <c r="C5" s="132"/>
      <c r="D5" s="132"/>
      <c r="E5" s="132"/>
      <c r="F5" s="132"/>
      <c r="G5" s="132"/>
      <c r="H5" s="132"/>
      <c r="I5" s="132"/>
    </row>
    <row r="6" spans="1:9" x14ac:dyDescent="0.25">
      <c r="A6" s="105"/>
      <c r="B6" s="98"/>
      <c r="C6" s="98"/>
      <c r="D6" s="98"/>
      <c r="E6" s="98"/>
      <c r="F6" s="98"/>
      <c r="G6" s="98"/>
      <c r="H6" s="98"/>
      <c r="I6" s="98"/>
    </row>
    <row r="7" spans="1:9" x14ac:dyDescent="0.25">
      <c r="A7" s="105"/>
      <c r="B7" s="98"/>
      <c r="C7" s="98"/>
      <c r="D7" s="98"/>
      <c r="E7" s="98"/>
      <c r="F7" s="98"/>
      <c r="G7" s="98"/>
      <c r="H7" s="98"/>
      <c r="I7" s="98"/>
    </row>
    <row r="8" spans="1:9" x14ac:dyDescent="0.25">
      <c r="A8" s="124" t="s">
        <v>159</v>
      </c>
      <c r="B8" s="124"/>
      <c r="C8" s="124"/>
      <c r="D8" s="124"/>
      <c r="E8" s="124"/>
      <c r="F8" s="124"/>
      <c r="G8" s="124"/>
      <c r="H8" s="124"/>
      <c r="I8" s="124"/>
    </row>
    <row r="9" spans="1:9" x14ac:dyDescent="0.25">
      <c r="A9" s="124" t="s">
        <v>174</v>
      </c>
      <c r="B9" s="124"/>
      <c r="C9" s="124"/>
      <c r="D9" s="124"/>
      <c r="E9" s="124"/>
      <c r="F9" s="124"/>
      <c r="G9" s="124"/>
      <c r="H9" s="124"/>
      <c r="I9" s="124"/>
    </row>
    <row r="10" spans="1:9" x14ac:dyDescent="0.25">
      <c r="A10" s="110"/>
      <c r="B10" s="98"/>
      <c r="C10" s="98"/>
      <c r="D10" s="98"/>
      <c r="E10" s="98"/>
      <c r="F10" s="98"/>
      <c r="G10" s="98"/>
      <c r="H10" s="98"/>
      <c r="I10" s="98"/>
    </row>
    <row r="11" spans="1:9" ht="35.25" customHeight="1" x14ac:dyDescent="0.25">
      <c r="A11" s="131" t="s">
        <v>175</v>
      </c>
      <c r="B11" s="131"/>
      <c r="C11" s="131"/>
      <c r="D11" s="131"/>
      <c r="E11" s="131"/>
      <c r="F11" s="131"/>
      <c r="G11" s="131"/>
      <c r="H11" s="131"/>
      <c r="I11" s="131"/>
    </row>
  </sheetData>
  <mergeCells count="8">
    <mergeCell ref="A9:I9"/>
    <mergeCell ref="A11:I11"/>
    <mergeCell ref="A1:I1"/>
    <mergeCell ref="A2:I2"/>
    <mergeCell ref="A3:I3"/>
    <mergeCell ref="A4:I4"/>
    <mergeCell ref="A5:I5"/>
    <mergeCell ref="A8:I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Normal="100" workbookViewId="0">
      <selection activeCell="C16" sqref="C16"/>
    </sheetView>
  </sheetViews>
  <sheetFormatPr defaultRowHeight="15" x14ac:dyDescent="0.25"/>
  <cols>
    <col min="1" max="1" width="7.140625" customWidth="1"/>
    <col min="2" max="2" width="63.140625" customWidth="1"/>
    <col min="3" max="3" width="11" customWidth="1"/>
  </cols>
  <sheetData>
    <row r="1" spans="1:9" ht="15.75" x14ac:dyDescent="0.25">
      <c r="A1" s="132" t="s">
        <v>87</v>
      </c>
      <c r="B1" s="132"/>
      <c r="C1" s="132"/>
      <c r="D1" s="23"/>
      <c r="E1" s="23"/>
      <c r="F1" s="23"/>
      <c r="G1" s="23"/>
      <c r="H1" s="23"/>
      <c r="I1" s="23"/>
    </row>
    <row r="2" spans="1:9" ht="15.75" x14ac:dyDescent="0.25">
      <c r="A2" s="132" t="s">
        <v>0</v>
      </c>
      <c r="B2" s="132"/>
      <c r="C2" s="132"/>
      <c r="D2" s="23"/>
      <c r="E2" s="23"/>
      <c r="F2" s="23"/>
      <c r="G2" s="23"/>
      <c r="H2" s="23"/>
      <c r="I2" s="23"/>
    </row>
    <row r="3" spans="1:9" ht="15.75" x14ac:dyDescent="0.25">
      <c r="A3" s="132" t="s">
        <v>1</v>
      </c>
      <c r="B3" s="132"/>
      <c r="C3" s="132"/>
      <c r="D3" s="23"/>
      <c r="E3" s="23"/>
      <c r="F3" s="23"/>
      <c r="G3" s="23"/>
      <c r="H3" s="23"/>
      <c r="I3" s="23"/>
    </row>
    <row r="4" spans="1:9" ht="15.75" x14ac:dyDescent="0.25">
      <c r="A4" s="132" t="s">
        <v>160</v>
      </c>
      <c r="B4" s="132"/>
      <c r="C4" s="132"/>
      <c r="D4" s="23"/>
      <c r="E4" s="23"/>
      <c r="F4" s="23"/>
      <c r="G4" s="23"/>
      <c r="H4" s="23"/>
      <c r="I4" s="23"/>
    </row>
    <row r="5" spans="1:9" ht="15.75" x14ac:dyDescent="0.25">
      <c r="A5" s="132" t="s">
        <v>161</v>
      </c>
      <c r="B5" s="132"/>
      <c r="C5" s="132"/>
      <c r="D5" s="23"/>
      <c r="E5" s="23"/>
      <c r="F5" s="23"/>
      <c r="G5" s="23"/>
      <c r="H5" s="23"/>
      <c r="I5" s="23"/>
    </row>
    <row r="6" spans="1:9" x14ac:dyDescent="0.25">
      <c r="A6" s="105"/>
      <c r="B6" s="97"/>
      <c r="C6" s="97"/>
      <c r="D6" s="24"/>
      <c r="E6" s="24"/>
      <c r="F6" s="24"/>
      <c r="G6" s="24"/>
      <c r="H6" s="24"/>
      <c r="I6" s="24"/>
    </row>
    <row r="7" spans="1:9" x14ac:dyDescent="0.25">
      <c r="A7" s="99"/>
      <c r="B7" s="98"/>
      <c r="C7" s="98"/>
    </row>
    <row r="8" spans="1:9" ht="72" customHeight="1" x14ac:dyDescent="0.25">
      <c r="A8" s="137" t="s">
        <v>176</v>
      </c>
      <c r="B8" s="137"/>
      <c r="C8" s="137"/>
      <c r="D8" s="26"/>
      <c r="E8" s="26"/>
      <c r="F8" s="26"/>
      <c r="G8" s="26"/>
      <c r="H8" s="26"/>
      <c r="I8" s="26"/>
    </row>
    <row r="9" spans="1:9" x14ac:dyDescent="0.25">
      <c r="A9" s="109"/>
      <c r="B9" s="98"/>
      <c r="C9" s="98"/>
    </row>
    <row r="10" spans="1:9" ht="13.5" customHeight="1" x14ac:dyDescent="0.25">
      <c r="A10" s="75"/>
      <c r="B10" s="98"/>
      <c r="C10" s="98"/>
    </row>
    <row r="11" spans="1:9" hidden="1" x14ac:dyDescent="0.25">
      <c r="A11" s="75"/>
      <c r="B11" s="98"/>
      <c r="C11" s="98"/>
    </row>
    <row r="12" spans="1:9" ht="15.75" hidden="1" x14ac:dyDescent="0.25">
      <c r="A12" s="136" t="s">
        <v>90</v>
      </c>
      <c r="B12" s="136"/>
      <c r="C12" s="136"/>
      <c r="D12" s="23"/>
      <c r="E12" s="23"/>
      <c r="F12" s="23"/>
      <c r="G12" s="23"/>
      <c r="H12" s="23"/>
      <c r="I12" s="23"/>
    </row>
    <row r="13" spans="1:9" ht="33.75" customHeight="1" x14ac:dyDescent="0.25">
      <c r="A13" s="91" t="s">
        <v>91</v>
      </c>
      <c r="B13" s="92" t="s">
        <v>92</v>
      </c>
      <c r="C13" s="93" t="s">
        <v>93</v>
      </c>
    </row>
    <row r="14" spans="1:9" ht="18.75" customHeight="1" x14ac:dyDescent="0.25">
      <c r="A14" s="94">
        <v>1</v>
      </c>
      <c r="B14" s="101" t="s">
        <v>94</v>
      </c>
      <c r="C14" s="108">
        <v>6.5</v>
      </c>
    </row>
    <row r="15" spans="1:9" ht="48.75" customHeight="1" x14ac:dyDescent="0.25">
      <c r="A15" s="94">
        <v>2</v>
      </c>
      <c r="B15" s="107" t="s">
        <v>113</v>
      </c>
      <c r="C15" s="96">
        <v>60.5</v>
      </c>
    </row>
    <row r="16" spans="1:9" x14ac:dyDescent="0.25">
      <c r="A16" s="91" t="s">
        <v>95</v>
      </c>
      <c r="B16" s="111"/>
      <c r="C16" s="92">
        <f>SUM(C14:C15)</f>
        <v>67</v>
      </c>
    </row>
    <row r="17" spans="1:1" ht="15.75" x14ac:dyDescent="0.25">
      <c r="A17" s="25"/>
    </row>
    <row r="18" spans="1:1" ht="15.75" x14ac:dyDescent="0.25">
      <c r="A18" s="25"/>
    </row>
    <row r="19" spans="1:1" ht="15.75" x14ac:dyDescent="0.25">
      <c r="A19" s="25"/>
    </row>
    <row r="20" spans="1:1" ht="15.75" x14ac:dyDescent="0.25">
      <c r="A20" s="25"/>
    </row>
  </sheetData>
  <mergeCells count="7">
    <mergeCell ref="A12:C12"/>
    <mergeCell ref="A8:C8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прил.2</vt:lpstr>
      <vt:lpstr>прил. 3</vt:lpstr>
      <vt:lpstr>прил. 4</vt:lpstr>
      <vt:lpstr>прил. 5</vt:lpstr>
      <vt:lpstr>прил. 6</vt:lpstr>
      <vt:lpstr>прил. 7</vt:lpstr>
      <vt:lpstr>прил. 8</vt:lpstr>
      <vt:lpstr>прил.9</vt:lpstr>
      <vt:lpstr>прил.10</vt:lpstr>
      <vt:lpstr>прил.11</vt:lpstr>
      <vt:lpstr>прил.12</vt:lpstr>
      <vt:lpstr>прил.13</vt:lpstr>
      <vt:lpstr>'прил.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2023-11-13T09:11:36Z</dcterms:modified>
</cp:coreProperties>
</file>