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58" activeTab="8"/>
  </bookViews>
  <sheets>
    <sheet name="прил.1" sheetId="24" r:id="rId1"/>
    <sheet name="прил. 2" sheetId="23" r:id="rId2"/>
    <sheet name="прил. 3" sheetId="10" r:id="rId3"/>
    <sheet name="прил.4" sheetId="11" r:id="rId4"/>
    <sheet name="прил. 5" sheetId="12" r:id="rId5"/>
    <sheet name="прил. 6" sheetId="13" r:id="rId6"/>
    <sheet name="прил. 7" sheetId="14" r:id="rId7"/>
    <sheet name="прил. 8" sheetId="15" r:id="rId8"/>
    <sheet name="прил. 9" sheetId="16" r:id="rId9"/>
    <sheet name="прил. 10" sheetId="17" r:id="rId10"/>
    <sheet name="прил.11" sheetId="18" r:id="rId11"/>
    <sheet name="прил.12" sheetId="19" r:id="rId12"/>
    <sheet name="прил.13" sheetId="20" r:id="rId13"/>
    <sheet name="прил.14" sheetId="21" r:id="rId14"/>
    <sheet name="прил.15" sheetId="22" r:id="rId15"/>
  </sheets>
  <definedNames>
    <definedName name="_edn1" localSheetId="1">'прил. 2'!#REF!</definedName>
    <definedName name="_edn2" localSheetId="1">'прил. 2'!#REF!</definedName>
    <definedName name="_edn3" localSheetId="1">'прил. 2'!$A$14</definedName>
    <definedName name="_edn4" localSheetId="1">'прил. 2'!$A$15</definedName>
    <definedName name="_edn5" localSheetId="1">'прил. 2'!$A$16</definedName>
    <definedName name="_edn6" localSheetId="1">'прил. 2'!$A$17</definedName>
    <definedName name="_ednref1" localSheetId="1">'прил. 2'!#REF!</definedName>
    <definedName name="_ednref2" localSheetId="1">'прил. 2'!#REF!</definedName>
    <definedName name="_ednref3" localSheetId="1">'прил. 2'!#REF!</definedName>
    <definedName name="_ednref4" localSheetId="1">'прил. 2'!#REF!</definedName>
    <definedName name="_ednref5" localSheetId="1">'прил. 2'!#REF!</definedName>
    <definedName name="_ednref6" localSheetId="1">'прил. 2'!#REF!</definedName>
  </definedNames>
  <calcPr calcId="124519"/>
</workbook>
</file>

<file path=xl/calcChain.xml><?xml version="1.0" encoding="utf-8"?>
<calcChain xmlns="http://schemas.openxmlformats.org/spreadsheetml/2006/main">
  <c r="G93" i="12"/>
  <c r="F93"/>
  <c r="H93" i="14"/>
  <c r="G92"/>
  <c r="H15" l="1"/>
  <c r="H114"/>
  <c r="G21"/>
  <c r="H108"/>
  <c r="H86"/>
  <c r="G86"/>
  <c r="H102"/>
  <c r="H41"/>
  <c r="G41"/>
  <c r="G94" i="12"/>
  <c r="G86" s="1"/>
  <c r="F21"/>
  <c r="F15"/>
  <c r="G45" i="13"/>
  <c r="G99"/>
  <c r="G93"/>
  <c r="G92" s="1"/>
  <c r="G91" s="1"/>
  <c r="G90" s="1"/>
  <c r="G90" i="12"/>
  <c r="F90"/>
  <c r="F89" s="1"/>
  <c r="F88" s="1"/>
  <c r="F87"/>
  <c r="G41"/>
  <c r="F41"/>
  <c r="F29" i="11" l="1"/>
  <c r="F106"/>
  <c r="F92"/>
  <c r="F86" s="1"/>
  <c r="F100"/>
  <c r="F102"/>
  <c r="F96"/>
  <c r="F87"/>
  <c r="F90"/>
  <c r="F89" s="1"/>
  <c r="F88" s="1"/>
  <c r="F41"/>
  <c r="F54"/>
  <c r="H120" i="14" l="1"/>
  <c r="H119" s="1"/>
  <c r="H117" s="1"/>
  <c r="H116" s="1"/>
  <c r="G120"/>
  <c r="G119" s="1"/>
  <c r="G118" s="1"/>
  <c r="G117" s="1"/>
  <c r="G116" s="1"/>
  <c r="H113"/>
  <c r="H112" s="1"/>
  <c r="H111" s="1"/>
  <c r="H110" s="1"/>
  <c r="G114"/>
  <c r="G113" s="1"/>
  <c r="G112" s="1"/>
  <c r="G111" s="1"/>
  <c r="G110" s="1"/>
  <c r="H107"/>
  <c r="H106" s="1"/>
  <c r="H105" s="1"/>
  <c r="H104" s="1"/>
  <c r="H123" s="1"/>
  <c r="G108"/>
  <c r="G107" s="1"/>
  <c r="G106" s="1"/>
  <c r="G102"/>
  <c r="H96"/>
  <c r="H95" s="1"/>
  <c r="H94" s="1"/>
  <c r="G96"/>
  <c r="G95" s="1"/>
  <c r="G94" s="1"/>
  <c r="H84"/>
  <c r="H83" s="1"/>
  <c r="H82" s="1"/>
  <c r="H81" s="1"/>
  <c r="G84"/>
  <c r="G83" s="1"/>
  <c r="G82" s="1"/>
  <c r="G81" s="1"/>
  <c r="H79"/>
  <c r="H78" s="1"/>
  <c r="H77" s="1"/>
  <c r="G79"/>
  <c r="G78" s="1"/>
  <c r="G77" s="1"/>
  <c r="H75"/>
  <c r="H74" s="1"/>
  <c r="H73" s="1"/>
  <c r="G75"/>
  <c r="G74" s="1"/>
  <c r="G73" s="1"/>
  <c r="H68"/>
  <c r="H67" s="1"/>
  <c r="G68"/>
  <c r="G67" s="1"/>
  <c r="H66"/>
  <c r="H65" s="1"/>
  <c r="G66"/>
  <c r="G65" s="1"/>
  <c r="H64"/>
  <c r="G64"/>
  <c r="H61"/>
  <c r="H60" s="1"/>
  <c r="G61"/>
  <c r="G60" s="1"/>
  <c r="H52"/>
  <c r="H51" s="1"/>
  <c r="H50" s="1"/>
  <c r="G52"/>
  <c r="G51" s="1"/>
  <c r="G50" s="1"/>
  <c r="H48"/>
  <c r="H47" s="1"/>
  <c r="H46" s="1"/>
  <c r="G48"/>
  <c r="G47" s="1"/>
  <c r="G46" s="1"/>
  <c r="H44"/>
  <c r="G44"/>
  <c r="H43"/>
  <c r="H42" s="1"/>
  <c r="G43"/>
  <c r="G42" s="1"/>
  <c r="H39"/>
  <c r="H38" s="1"/>
  <c r="H37" s="1"/>
  <c r="H36" s="1"/>
  <c r="G39"/>
  <c r="G38" s="1"/>
  <c r="G37" s="1"/>
  <c r="G36" s="1"/>
  <c r="H29"/>
  <c r="H28" s="1"/>
  <c r="H27" s="1"/>
  <c r="H26" s="1"/>
  <c r="G29"/>
  <c r="G28" s="1"/>
  <c r="G27" s="1"/>
  <c r="G26" s="1"/>
  <c r="H24"/>
  <c r="H23" s="1"/>
  <c r="H22" s="1"/>
  <c r="G24"/>
  <c r="G23" s="1"/>
  <c r="G22" s="1"/>
  <c r="H19"/>
  <c r="H18" s="1"/>
  <c r="H17" s="1"/>
  <c r="H16" s="1"/>
  <c r="G19"/>
  <c r="G18" s="1"/>
  <c r="G17" s="1"/>
  <c r="G16" s="1"/>
  <c r="G123" i="13"/>
  <c r="G122" s="1"/>
  <c r="G121" s="1"/>
  <c r="G120" s="1"/>
  <c r="G117"/>
  <c r="G116" s="1"/>
  <c r="G115" s="1"/>
  <c r="G114" s="1"/>
  <c r="G113" s="1"/>
  <c r="G111"/>
  <c r="G110" s="1"/>
  <c r="G109" s="1"/>
  <c r="G101"/>
  <c r="G98"/>
  <c r="G97" s="1"/>
  <c r="G87"/>
  <c r="G86" s="1"/>
  <c r="G85" s="1"/>
  <c r="G84" s="1"/>
  <c r="G82"/>
  <c r="G81" s="1"/>
  <c r="G80" s="1"/>
  <c r="G78"/>
  <c r="G77" s="1"/>
  <c r="G76" s="1"/>
  <c r="G71"/>
  <c r="G70" s="1"/>
  <c r="G69"/>
  <c r="G68" s="1"/>
  <c r="G67"/>
  <c r="G64"/>
  <c r="G63" s="1"/>
  <c r="G56"/>
  <c r="G55" s="1"/>
  <c r="G54" s="1"/>
  <c r="G52"/>
  <c r="G51" s="1"/>
  <c r="G50" s="1"/>
  <c r="G48"/>
  <c r="G47"/>
  <c r="G46" s="1"/>
  <c r="G43"/>
  <c r="G40"/>
  <c r="G38"/>
  <c r="G37" s="1"/>
  <c r="G36" s="1"/>
  <c r="G35" s="1"/>
  <c r="G28"/>
  <c r="G27" s="1"/>
  <c r="G26" s="1"/>
  <c r="G25" s="1"/>
  <c r="G14" s="1"/>
  <c r="G23"/>
  <c r="G22" s="1"/>
  <c r="G21" s="1"/>
  <c r="G20" s="1"/>
  <c r="G18"/>
  <c r="G17" s="1"/>
  <c r="G16" s="1"/>
  <c r="G15" s="1"/>
  <c r="G96" i="12"/>
  <c r="G95" s="1"/>
  <c r="F96"/>
  <c r="G120"/>
  <c r="G119" s="1"/>
  <c r="G118" s="1"/>
  <c r="G117" s="1"/>
  <c r="G116" s="1"/>
  <c r="G113"/>
  <c r="G112" s="1"/>
  <c r="G111" s="1"/>
  <c r="G110" s="1"/>
  <c r="G108"/>
  <c r="G107" s="1"/>
  <c r="G106" s="1"/>
  <c r="G102"/>
  <c r="G84"/>
  <c r="G83" s="1"/>
  <c r="G82" s="1"/>
  <c r="G81" s="1"/>
  <c r="G79"/>
  <c r="G78" s="1"/>
  <c r="G77" s="1"/>
  <c r="G75"/>
  <c r="G74" s="1"/>
  <c r="G73" s="1"/>
  <c r="G68"/>
  <c r="G67" s="1"/>
  <c r="G66"/>
  <c r="G65" s="1"/>
  <c r="G64"/>
  <c r="G61"/>
  <c r="G60" s="1"/>
  <c r="G52"/>
  <c r="G51" s="1"/>
  <c r="G50" s="1"/>
  <c r="G48"/>
  <c r="G47" s="1"/>
  <c r="G46" s="1"/>
  <c r="G44"/>
  <c r="G43"/>
  <c r="G42" s="1"/>
  <c r="G39"/>
  <c r="G38" s="1"/>
  <c r="G37" s="1"/>
  <c r="G36" s="1"/>
  <c r="G29"/>
  <c r="G28" s="1"/>
  <c r="G27" s="1"/>
  <c r="G26" s="1"/>
  <c r="G24"/>
  <c r="G23" s="1"/>
  <c r="G22" s="1"/>
  <c r="G19"/>
  <c r="G18" s="1"/>
  <c r="G17" s="1"/>
  <c r="G16" s="1"/>
  <c r="F120"/>
  <c r="F119" s="1"/>
  <c r="F118" s="1"/>
  <c r="F117" s="1"/>
  <c r="F116" s="1"/>
  <c r="F114"/>
  <c r="F113" s="1"/>
  <c r="F112" s="1"/>
  <c r="F111" s="1"/>
  <c r="F110" s="1"/>
  <c r="F108"/>
  <c r="F107" s="1"/>
  <c r="F106" s="1"/>
  <c r="F102"/>
  <c r="F84"/>
  <c r="F83" s="1"/>
  <c r="F82" s="1"/>
  <c r="F81" s="1"/>
  <c r="F79"/>
  <c r="F78" s="1"/>
  <c r="F77" s="1"/>
  <c r="F75"/>
  <c r="F74" s="1"/>
  <c r="F73" s="1"/>
  <c r="F68"/>
  <c r="F67" s="1"/>
  <c r="F66"/>
  <c r="F65" s="1"/>
  <c r="F64"/>
  <c r="F61"/>
  <c r="F60" s="1"/>
  <c r="F52"/>
  <c r="F51" s="1"/>
  <c r="F50" s="1"/>
  <c r="F48"/>
  <c r="F47" s="1"/>
  <c r="F46" s="1"/>
  <c r="F44"/>
  <c r="F43"/>
  <c r="F42" s="1"/>
  <c r="F39"/>
  <c r="F38" s="1"/>
  <c r="F37" s="1"/>
  <c r="F36" s="1"/>
  <c r="F29"/>
  <c r="F28" s="1"/>
  <c r="F27" s="1"/>
  <c r="F26" s="1"/>
  <c r="F24"/>
  <c r="F23" s="1"/>
  <c r="F22" s="1"/>
  <c r="F19"/>
  <c r="F18" s="1"/>
  <c r="F17" s="1"/>
  <c r="F16" s="1"/>
  <c r="G93" i="14" l="1"/>
  <c r="H72"/>
  <c r="H71" s="1"/>
  <c r="H70" s="1"/>
  <c r="G105"/>
  <c r="G104" s="1"/>
  <c r="H92"/>
  <c r="G72"/>
  <c r="G71" s="1"/>
  <c r="G70" s="1"/>
  <c r="G15"/>
  <c r="G119" i="13"/>
  <c r="G126"/>
  <c r="G96"/>
  <c r="G95" s="1"/>
  <c r="G89" s="1"/>
  <c r="F95" i="12"/>
  <c r="F94" s="1"/>
  <c r="F92" s="1"/>
  <c r="F86"/>
  <c r="G15"/>
  <c r="F72"/>
  <c r="H59" i="14"/>
  <c r="H58"/>
  <c r="H57" s="1"/>
  <c r="H56" s="1"/>
  <c r="G108" i="13"/>
  <c r="G107" s="1"/>
  <c r="G59" i="14"/>
  <c r="G58"/>
  <c r="G57" s="1"/>
  <c r="G56" s="1"/>
  <c r="G75" i="13"/>
  <c r="G74" s="1"/>
  <c r="G73" s="1"/>
  <c r="G62"/>
  <c r="G61"/>
  <c r="G60" s="1"/>
  <c r="G59" s="1"/>
  <c r="F71" i="12"/>
  <c r="F70" s="1"/>
  <c r="G72"/>
  <c r="G71" s="1"/>
  <c r="G70" s="1"/>
  <c r="G92"/>
  <c r="F105"/>
  <c r="F104" s="1"/>
  <c r="F123" s="1"/>
  <c r="G105"/>
  <c r="G104" s="1"/>
  <c r="G58"/>
  <c r="G57" s="1"/>
  <c r="G56" s="1"/>
  <c r="G59"/>
  <c r="F59"/>
  <c r="F58"/>
  <c r="F57" s="1"/>
  <c r="F56" s="1"/>
  <c r="G123" i="14" l="1"/>
  <c r="G123" i="12"/>
  <c r="F43" i="11"/>
  <c r="F42" s="1"/>
  <c r="F44"/>
  <c r="F68" l="1"/>
  <c r="F67" s="1"/>
  <c r="F66"/>
  <c r="F65" s="1"/>
  <c r="F64"/>
  <c r="F52"/>
  <c r="F51" s="1"/>
  <c r="F50" s="1"/>
  <c r="F48"/>
  <c r="F47" s="1"/>
  <c r="F46" s="1"/>
  <c r="C16" i="19" l="1"/>
  <c r="F108" i="11" l="1"/>
  <c r="F107" s="1"/>
  <c r="D14" i="20"/>
  <c r="C14"/>
  <c r="F120" i="11"/>
  <c r="F119" s="1"/>
  <c r="F118" s="1"/>
  <c r="F117" s="1"/>
  <c r="F116" s="1"/>
  <c r="F114"/>
  <c r="F113" s="1"/>
  <c r="F112" s="1"/>
  <c r="F111" s="1"/>
  <c r="F98"/>
  <c r="F95"/>
  <c r="F94" s="1"/>
  <c r="F84"/>
  <c r="F83" s="1"/>
  <c r="F82" s="1"/>
  <c r="F81" s="1"/>
  <c r="F79"/>
  <c r="F78" s="1"/>
  <c r="F77" s="1"/>
  <c r="F75"/>
  <c r="F74" s="1"/>
  <c r="F73" s="1"/>
  <c r="F61"/>
  <c r="F60" s="1"/>
  <c r="F58" s="1"/>
  <c r="F39"/>
  <c r="F38" s="1"/>
  <c r="F37" s="1"/>
  <c r="F36" s="1"/>
  <c r="F28"/>
  <c r="F27" s="1"/>
  <c r="F26" s="1"/>
  <c r="F24"/>
  <c r="F23" s="1"/>
  <c r="F22" s="1"/>
  <c r="F21" s="1"/>
  <c r="F19"/>
  <c r="F18" s="1"/>
  <c r="F17" s="1"/>
  <c r="F16" s="1"/>
  <c r="F15" l="1"/>
  <c r="F123" s="1"/>
  <c r="F93"/>
  <c r="F105"/>
  <c r="F104" s="1"/>
  <c r="F57"/>
  <c r="F56" s="1"/>
  <c r="F72"/>
  <c r="F71" s="1"/>
  <c r="F70" s="1"/>
  <c r="F59"/>
  <c r="F110"/>
</calcChain>
</file>

<file path=xl/sharedStrings.xml><?xml version="1.0" encoding="utf-8"?>
<sst xmlns="http://schemas.openxmlformats.org/spreadsheetml/2006/main" count="1838" uniqueCount="318">
  <si>
    <t>к решению Совета депутатов Худайбердинского сельского поселения</t>
  </si>
  <si>
    <t xml:space="preserve"> «О бюджете Худайбердинского сельского поселения 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</si>
  <si>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</si>
  <si>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</si>
  <si>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</si>
  <si>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</si>
  <si>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</si>
  <si>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</si>
  <si>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видов расхода</t>
  </si>
  <si>
    <t>Администрация Худайбердинского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</si>
  <si>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</si>
  <si>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</si>
  <si>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</si>
  <si>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</si>
  <si>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</si>
  <si>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</si>
  <si>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</si>
  <si>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Финансовое обеспечение выполнения функций муниципальными органами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</si>
  <si>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</si>
  <si>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</si>
  <si>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</si>
  <si>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</si>
  <si>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Реализация переданных государственных  на 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</si>
  <si>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</si>
  <si>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</si>
  <si>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Иные расходы на реализацию отраслевых мероприятий</t>
  </si>
  <si>
    <t>Другие вопросы в области национальной экономики</t>
  </si>
  <si>
    <t>Иные межбюджетные трансферты местным бюджетам</t>
  </si>
  <si>
    <t>Мероприятия в сфере малого предпринимательства</t>
  </si>
  <si>
    <t>Межбюджетные трансферты</t>
  </si>
  <si>
    <t>Жилищно-коммунальное хозяйство</t>
  </si>
  <si>
    <t>Благоустройство</t>
  </si>
  <si>
    <t>Уличное освещение</t>
  </si>
  <si>
    <t>Прочее благоустройство</t>
  </si>
  <si>
    <t>Культура, кинематография</t>
  </si>
  <si>
    <t>Культура</t>
  </si>
  <si>
    <t>Финансовое обеспечение муниципального задания на оказание муниципальных услуг (выполнение работ)</t>
  </si>
  <si>
    <t xml:space="preserve">Учреждения культуры </t>
  </si>
  <si>
    <t>Предоставление субсидий бюджетным, автономным учреждениям и иным некоммерческим организациям</t>
  </si>
  <si>
    <t>Социальная политика</t>
  </si>
  <si>
    <t>Социальное обеспечение населения</t>
  </si>
  <si>
    <t>Выполнение публичных обязательств перед физическим лицом, подлежащих исполнению в денежной форме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</si>
  <si>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</si>
  <si>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</si>
  <si>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</si>
  <si>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сфере физической культуры и спорта</t>
  </si>
  <si>
    <t>ВСЕГО РАСХОДОВ</t>
  </si>
  <si>
    <t>Приложение 6</t>
  </si>
  <si>
    <t>Ведомственная структура</t>
  </si>
  <si>
    <t>ведомство</t>
  </si>
  <si>
    <t xml:space="preserve">                                                                                                                                       </t>
  </si>
  <si>
    <t>01</t>
  </si>
  <si>
    <t>00</t>
  </si>
  <si>
    <t>02</t>
  </si>
  <si>
    <t>03</t>
  </si>
  <si>
    <t>04</t>
  </si>
  <si>
    <t>06</t>
  </si>
  <si>
    <t>09</t>
  </si>
  <si>
    <t>12</t>
  </si>
  <si>
    <t>05</t>
  </si>
  <si>
    <t>08</t>
  </si>
  <si>
    <t>0500746005</t>
  </si>
  <si>
    <t>0500746001</t>
  </si>
  <si>
    <t>0500700000</t>
  </si>
  <si>
    <t>0201044030</t>
  </si>
  <si>
    <t>0201000000</t>
  </si>
  <si>
    <t>0200000000</t>
  </si>
  <si>
    <t>0300745120</t>
  </si>
  <si>
    <t>0300700000</t>
  </si>
  <si>
    <t>0300000000</t>
  </si>
  <si>
    <t>000</t>
  </si>
  <si>
    <t>200</t>
  </si>
  <si>
    <t>мероприятия по благоустройству</t>
  </si>
  <si>
    <t>800</t>
  </si>
  <si>
    <t>иные бюджетные ассигнования</t>
  </si>
  <si>
    <t>Муниципальная программы Аргаяшского муниципального района "Развитие дорожного хозяйства в  Аргаяшском муниципальном  районе на 2017-2019 годы"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</si>
  <si>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(тыс. руб.)</t>
    </r>
  </si>
  <si>
    <t>Приложение 4</t>
  </si>
  <si>
    <t>100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</si>
  <si>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</si>
  <si>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</si>
  <si>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</si>
  <si>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</si>
  <si>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</si>
  <si>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5110743151</t>
  </si>
  <si>
    <t>5110700000</t>
  </si>
  <si>
    <t>5110000000</t>
  </si>
  <si>
    <t>5100000000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</si>
  <si>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</si>
  <si>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</si>
  <si>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</si>
  <si>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Невыясненные поступления, зачисляемые в бюджеты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</si>
  <si>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</si>
  <si>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Прочие неналоговые доходы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</si>
  <si>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</si>
  <si>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Приложение 2</t>
  </si>
  <si>
    <t xml:space="preserve"> «О бюджете Худайбердинского сельского поселения</t>
  </si>
  <si>
    <t>Перечень</t>
  </si>
  <si>
    <t>главных администраторов доходов бюджета</t>
  </si>
  <si>
    <t>Худайбердинского сельского  поселения</t>
  </si>
  <si>
    <t>Код бюджетной классификации Российской Федерации</t>
  </si>
  <si>
    <t>Наименование главного администратора доходов бюджета Худайбердинского сельского поселения, кода бюджетной классификации Российской Федерации</t>
  </si>
  <si>
    <t>главного администратора доходов</t>
  </si>
  <si>
    <t>доходов бюджета               Худайбердинского сельского поселения</t>
  </si>
  <si>
    <t>Контрольно-счетная палата Челябинской области</t>
  </si>
  <si>
    <t>Главное контрольное управление Челябинской области</t>
  </si>
  <si>
    <t>Управление Федеральной налоговой службы по Челябинской области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</si>
  <si>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</si>
  <si>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</si>
  <si>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Приложение 3</t>
  </si>
  <si>
    <t>главных администраторов источников финансирования</t>
  </si>
  <si>
    <r>
      <t>дефицита бюджета Худайбердинского сельского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поселения</t>
    </r>
  </si>
  <si>
    <t xml:space="preserve">Код бюджетной классификации Российской Федерации </t>
  </si>
  <si>
    <r>
      <t>Наименование главного администратора источников финансирования дефицита бюджета Худайбердинского сельского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поселения, кода бюджетной классификации Российской Федерации</t>
    </r>
  </si>
  <si>
    <t xml:space="preserve"> главного администратора</t>
  </si>
  <si>
    <t>источников финансирования дефицита бюджета Худайбердинского сельского  поселения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</si>
  <si>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</si>
  <si>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</si>
  <si>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</si>
  <si>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</si>
  <si>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01 05 02 01 10 0000 510</t>
  </si>
  <si>
    <t>Увеличение прочих остатков денежных средств  бюджетов  сельских поселений</t>
  </si>
  <si>
    <t>01 05 02 01 10 0000 610</t>
  </si>
  <si>
    <t>Уменьшение прочих остатков денежных средств  бюджетов сельских  поселений</t>
  </si>
  <si>
    <t>Приложение 8</t>
  </si>
  <si>
    <t>Приложение 9</t>
  </si>
  <si>
    <t>Приложение 10</t>
  </si>
  <si>
    <t>Приложение 11</t>
  </si>
  <si>
    <t>Приложение 12</t>
  </si>
  <si>
    <t>(тыс. рублей)</t>
  </si>
  <si>
    <t>№п/п</t>
  </si>
  <si>
    <t>Наименование передаваемого полномочия</t>
  </si>
  <si>
    <t>Сумма расходов</t>
  </si>
  <si>
    <t>Создание условий для развития малого предпринимательства</t>
  </si>
  <si>
    <t>Итого</t>
  </si>
  <si>
    <t>Приложение 13</t>
  </si>
  <si>
    <t>Приложение 14</t>
  </si>
  <si>
    <t>Источники</t>
  </si>
  <si>
    <t>внутреннего финансирования дефицита</t>
  </si>
  <si>
    <t>Наименование источника средств</t>
  </si>
  <si>
    <t>01 00 00 00 00 0000 000</t>
  </si>
  <si>
    <t>Источники внутреннего финансирования дефицитов бюджетов</t>
  </si>
  <si>
    <t>Приложение 15</t>
  </si>
  <si>
    <t>0500746000</t>
  </si>
  <si>
    <t>0000000000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</si>
  <si>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</si>
  <si>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</si>
  <si>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Приложение 5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</si>
  <si>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</si>
  <si>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</t>
  </si>
  <si>
    <t>034</t>
  </si>
  <si>
    <t>500</t>
  </si>
  <si>
    <t>Муниципальная целевая программа «Развитие культуры в сфере обеспечения досуга населения Худайбердинского сельского поселения на период 2019 -2021 г.г.»</t>
  </si>
  <si>
    <t>Пенсии за выслугу лет  муниципальным служащим Худайбердинского сельского поселения в соответствии с решением Совета депутатов   Худайбердинского сельского поселения от 29.04.2011 № 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Худайбердинского сельского поселения. Пенсии за выслугу лет  выборным лицам Худайбердинского сельского поселения в соответствии с решением Совета депутатов   Худайбердинского сельского поселения от 29.11.2017 № 32 «Об утверждении Положения об условиях, порядке  назначении, перерасчете и выплаты ежемесячной доплаты к страховой пенсии выбрным лицам, осуществляющим свои полномочия на постоянной основе в органах местного самоуправления Худайбердинского сельского поселения</t>
  </si>
  <si>
    <t>Муниципальная целевая программа «Развитие физической культуры и спорта Худайбердинского сельского поселения на период 2019 -2021 г.г.»</t>
  </si>
  <si>
    <t>Осуществление внутреннего муниципального фиансового контроля</t>
  </si>
  <si>
    <t>Приложение 7</t>
  </si>
  <si>
    <t xml:space="preserve">Внутренний муниципальный финансовый контроль  по проведению анализа внутреннего финансового контроля и внутреннего финансового аудита </t>
  </si>
  <si>
    <t>2 19 60010 10 0000 150</t>
  </si>
  <si>
    <t>2 18 60010 10 0000 150</t>
  </si>
  <si>
    <t>2 08 05000 10 0000 150</t>
  </si>
  <si>
    <t>2 02 40014 10 0000 150</t>
  </si>
  <si>
    <t>2 02 30024 10 0000 150</t>
  </si>
  <si>
    <t>2 02 35118 10 0000 150</t>
  </si>
  <si>
    <t>2 02 29999 10 0000 150</t>
  </si>
  <si>
    <t>2 02 20041 10 0000 150</t>
  </si>
  <si>
    <t>1 01 02010 01 0000 110</t>
  </si>
  <si>
    <t>1 01 02020 01 0000 110</t>
  </si>
  <si>
    <t>1 01 02030 01 0000 110</t>
  </si>
  <si>
    <t>1 06 01030 10 0000 110</t>
  </si>
  <si>
    <t>1 08 04020 01 0000 110</t>
  </si>
  <si>
    <t>1 11 05075 10 0000 120</t>
  </si>
  <si>
    <t>1 13 01995 10 0000 130</t>
  </si>
  <si>
    <t>1 13 02995 10 0000 130</t>
  </si>
  <si>
    <t>1 17 01050 10 0000 180</t>
  </si>
  <si>
    <t>1 17 02020 10 0000 180</t>
  </si>
  <si>
    <t>1 17 05050 10 0000 180</t>
  </si>
  <si>
    <t>1 06 06033 10 0000 110</t>
  </si>
  <si>
    <t>1 06 06043 10 0000 110</t>
  </si>
  <si>
    <t xml:space="preserve">Государственная программа Челябинской области "Обеспечение общественного порядка и противодействие преступности в Челябинской области" </t>
  </si>
  <si>
    <t>от __________ 2020 года № _______</t>
  </si>
  <si>
    <t>Сумма расходов 2022 год</t>
  </si>
  <si>
    <t>Сумма 2022 год</t>
  </si>
  <si>
    <t>Другие общегосударственные вопросы</t>
  </si>
  <si>
    <t>13</t>
  </si>
  <si>
    <t>Другие мероприятия по реализации муниципальных функций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</si>
  <si>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</si>
  <si>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</si>
  <si>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</si>
  <si>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</si>
  <si>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</si>
  <si>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</si>
  <si>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Иные бюджетные ассигнования</t>
  </si>
  <si>
    <t>Содержание и обслуживание имущества казны сельского поселения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</si>
  <si>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</si>
  <si>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"Содержание автомобильных дорог общего пользования местного значения в границах  населенных пунктов поселений"</t>
  </si>
  <si>
    <t>Содержание автомобильных дорог общего пользования местного значения в границах  населенных пунктов поселений</t>
  </si>
  <si>
    <t>5130700000</t>
  </si>
  <si>
    <t>5130743153</t>
  </si>
  <si>
    <t>1 16 10123 01 0000 140</t>
  </si>
  <si>
    <t>Контрольно-счетная комиссия Аргаяшского муниципального района</t>
  </si>
  <si>
    <t>2 02 39999 10 0000 150</t>
  </si>
  <si>
    <t>2 02 49999 10 0000 150</t>
  </si>
  <si>
    <t>Прочие межбюджетные трансферты, передаваемые бюджетам сельских поселений</t>
  </si>
  <si>
    <t>1 05 03010 01 0000 110</t>
  </si>
  <si>
    <t>1 05 03020 01 0000 110</t>
  </si>
  <si>
    <t>5130000000</t>
  </si>
  <si>
    <t xml:space="preserve">Муниципальная целевая программа «Благоустройство населенных пунктов Худайбердинского сельского поселения.» </t>
  </si>
  <si>
    <t>Муниципальная целевая программа «Развитие культуры в сфере обеспечения досуга населения Худайбердинского сельского поселения.»</t>
  </si>
  <si>
    <t>Муниципальная целевая программа «Развитие физической культуры и спорта Худайбердинского сельского поселения»</t>
  </si>
  <si>
    <t>Мероприятия по обеспечению противопожарной безопасности</t>
  </si>
  <si>
    <t>Подпрограмма "Содержаниеавтомобильных дорог общего пользования местного значения вне границ населенных пунктов"</t>
  </si>
  <si>
    <t>Содержание  автомобильных дорог общего пользования местного значения вне границ населенных пунктов</t>
  </si>
  <si>
    <t xml:space="preserve">Муниципальная целевая программа «Благоустройство населенных пунктов Худайбердинского сельского поселения» </t>
  </si>
  <si>
    <t>Программа муниципальных внутренних и внешних заимствований бюджета</t>
  </si>
  <si>
    <t>Программа муниципальных гарантий бюджета Худайбердинского</t>
  </si>
  <si>
    <t>Программа муниципальных гарантий бюджета Худайбердинского сельского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</si>
  <si>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1,2</t>
    </r>
  </si>
  <si>
    <r>
      <t>Налог на доходы физических лиц с доходов, полученных физическими лицами в соответствии со статьей 228 Налогового кодекса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1,2</t>
    </r>
  </si>
  <si>
    <r>
      <t>Единый сельскохозяйственный налог</t>
    </r>
    <r>
      <rPr>
        <vertAlign val="superscript"/>
        <sz val="12"/>
        <color indexed="8"/>
        <rFont val="Times New Roman"/>
        <family val="1"/>
        <charset val="204"/>
      </rPr>
      <t>1,2</t>
    </r>
  </si>
  <si>
    <r>
      <t>Единый сельскохозяйственный налог (за налоговые периоды, истекшие до 1 января 2011)</t>
    </r>
    <r>
      <rPr>
        <vertAlign val="superscript"/>
        <sz val="12"/>
        <color indexed="8"/>
        <rFont val="Times New Roman"/>
        <family val="1"/>
        <charset val="204"/>
      </rPr>
      <t>1,2</t>
    </r>
  </si>
  <si>
    <r>
      <t>Налог на имущество физических лиц, взымаемый по ставкам, применяемым к объектам налогообложения, расположенным в границах сельских поселений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</si>
  <si>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Земельный налог с организаций, обладающих земельным участком, расположенным в границах сельских поселений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</si>
  <si>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Земельный налог с физических лиц, обладающих земельным участком, расположенным в границах сельских поселений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</si>
  <si>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  </r>
    <r>
      <rPr>
        <vertAlign val="superscript"/>
        <sz val="12"/>
        <color indexed="8"/>
        <rFont val="Times New Roman"/>
        <family val="1"/>
        <charset val="204"/>
      </rPr>
      <t>3</t>
    </r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</si>
  <si>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</si>
  <si>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</si>
  <si>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2 02 29900 10 0000 150</t>
  </si>
  <si>
    <t>Субсидии бюджетам сельских поселений из местных бюджетов</t>
  </si>
  <si>
    <r>
      <t>1</t>
    </r>
    <r>
      <rPr>
        <sz val="10"/>
        <color indexed="8"/>
        <rFont val="Times New Roman"/>
        <family val="1"/>
        <charset val="204"/>
      </rPr>
      <t>Администрирование данных поступлений осуществляется с применением кодов подвидов доходов, предусмотренных приказом Министерства финансов Российской Федерации от 6 июня 2019 года №86н "Об утверждении кодов (перечней кодов) бюджетной классификации Российской Федерации, относящихся к федеральному бюджету и бюджетам государственных внебюджетных фондов Российской Федерации".</t>
    </r>
  </si>
  <si>
    <r>
      <t>2</t>
    </r>
    <r>
      <rPr>
        <sz val="10"/>
        <color indexed="8"/>
        <rFont val="Times New Roman"/>
        <family val="1"/>
        <charset val="204"/>
      </rPr>
      <t xml:space="preserve"> В части доходов, зачисляемых в бюджет Худайбердинского сельского поселения.</t>
    </r>
  </si>
  <si>
    <t>1 13 02995 05 0000 130</t>
  </si>
  <si>
    <t>Прочие доходы от компенсации затрат  бюджетов муниципальных районов</t>
  </si>
  <si>
    <t>1 16 01153 01 0000 140</t>
  </si>
  <si>
    <t>1 16 01154 01 0000 140</t>
  </si>
  <si>
    <t>Наименование дохода</t>
  </si>
  <si>
    <t>Бюджет сельского поселения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</si>
  <si>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</si>
  <si>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</si>
  <si>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 от размещения временно свободных средств бюджетов сельских поселений</t>
  </si>
  <si>
    <t>Доходы от оказания платных услуг и компенсации затрат государства</t>
  </si>
  <si>
    <t>Доходы от оказания информационных услуг органами местного самоуправления сельских поселений, казенными учреждениями сельских поселений</t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</si>
  <si>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</si>
  <si>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Доходы, поступающие в порядке возмещения расходов, понесенных в связи с эксплуатацией  имущества сельских поселений</t>
  </si>
  <si>
    <t>Доходы от административных платежей и сборов</t>
  </si>
  <si>
    <t>Доходы от штрафов, санкций, возмещения ущерба</t>
  </si>
  <si>
    <t>Платежи в целях возмещения убытков, причиненных уклонением от заключения с муниципальным органом  сельского поселения (муниципальным казенным учреждением) муниципального контракта, а также иные денежные средства, подлежащие зачислению в бюджет 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</si>
  <si>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</si>
  <si>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</si>
  <si>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Доходы от прочих неналоговых доходов</t>
  </si>
  <si>
    <t>Средства самообложения граждан, зачисляемые в бюджеты сельских поселений</t>
  </si>
  <si>
    <t>Доходы от безвозмездных поступлений от других бюджетов бюджетной системы Российской Федерации</t>
  </si>
  <si>
    <t>Дотации бюджетам сельских поселений</t>
  </si>
  <si>
    <t>Субсидии бюджетам сельских поселений</t>
  </si>
  <si>
    <t>Субвенции бюджетам сельских поселений</t>
  </si>
  <si>
    <t>Иные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</si>
  <si>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</si>
  <si>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Доходы от безвозмездных поступлений от государственных (муниципальных) организаций</t>
  </si>
  <si>
    <t>Безвозмездные поступления от государственных (муниципальных) организаций в бюджеты сельских поселений</t>
  </si>
  <si>
    <t>Доходы от безвозмездных поступлений от негосударственных организаций</t>
  </si>
  <si>
    <t>Безвозмездные поступления  от негосударственных организаций в бюджеты сельских поселений</t>
  </si>
  <si>
    <t>Доходы от прочих безвозмездных поступлений</t>
  </si>
  <si>
    <t>Доходы от перечислений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</si>
  <si>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</si>
  <si>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</si>
  <si>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</si>
  <si>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</si>
  <si>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</si>
  <si>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 xml:space="preserve"> на 2021 год и на плановый период 2022 и 2023 годов»</t>
  </si>
  <si>
    <t xml:space="preserve">Приложение 1
к решению Совета депутатов Худайбердинского сельского поселения
"Обюджете Худайбердинского сельского поселения
на 2021 год и на плановый период 2022 и 2023 годов"
от______________2020 года №_______
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</si>
  <si>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</si>
  <si>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Инициативные платежи, зачисляемые в бюджеты сельских поселений</t>
  </si>
  <si>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Администрирование данных поступлений осуществляется с применением кодов подвидов доходов, предусмотренных Постановлением Худайбердинского сельского поселения от 16 мая 2016 года №43 "Об утверждении перечней кодов подвидов по видам доходов бюджета Администрации Худайбердинского сельского поселения.</t>
    </r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</si>
  <si>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</si>
  <si>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</si>
  <si>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r>
      <t>1</t>
    </r>
    <r>
      <rPr>
        <sz val="10"/>
        <color indexed="8"/>
        <rFont val="Times New Roman"/>
        <family val="1"/>
        <charset val="204"/>
      </rPr>
      <t>Администрирование данных поступлений осуществляется с применением кодов подвидов доходов, предусмотренных приказом Министерства финансов Российской Федерации от 8 июня 2020 года №99н "Об утверждении кодов (перечней кодов) бюджетной классификации Российской Федерации на 2021 год (на 2021 год и на плановый период 2022 и 2023 годов»).</t>
    </r>
  </si>
  <si>
    <t xml:space="preserve">Нормативы
доходов бюджета Худайбердинского сельского поселения на 2021 год
и на плановый период 2022 и 2023 годов
</t>
  </si>
  <si>
    <t>Доходы от погашения задолжденности и перерасчетов по отмененным налогам, сборам и иным обязательным платежам</t>
  </si>
  <si>
    <t>на 2021 год и на плановый период 2022 и 2023 годов</t>
  </si>
  <si>
    <r>
  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</si>
  <si>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1,2</t>
    </r>
  </si>
  <si>
    <t>на 2021 год и на плановый период 2022 и 2023 годов»</t>
  </si>
  <si>
    <t>расходов бюджета Худайбердинского сельского поселения на плановый период 2022 и 2023 годов</t>
  </si>
  <si>
    <t>расходов бюджета Худайбердинского сельского поселения на 2021 год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</si>
  <si>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плановый период 2022 и 2023 годов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</si>
  <si>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2021 год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</si>
  <si>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(тыс. руб.)</t>
    </r>
  </si>
  <si>
    <t>Худайбердинского сельского поселения на 2021 год</t>
  </si>
  <si>
    <t>Муниципальные внутренние и внешние заимствования в 2021 году не планируются.</t>
  </si>
  <si>
    <t>Худайбердинского сельского поселения на плановый период 2022 и 2023 годов</t>
  </si>
  <si>
    <t>Муниципальные внутренние и внешние заимствования в 2022 и 2023 году не планируются.</t>
  </si>
  <si>
    <t xml:space="preserve">Иные межбюджетные трансферты, выделяемые из бюджета Худайбердинского сельского поселения на финансирование расходов, связанных с передачей полномочий органам местного самоуправления муниципального района на 2021 год </t>
  </si>
  <si>
    <t xml:space="preserve">Иные межбюджетные трансферты, выделяемые из бюджета Худайбердинского сельского поселения на финансирование расходов, связанных с передачей полномочий органам местного самоуправления муниципального района на плановый период 2022 и 2023 годов </t>
  </si>
  <si>
    <t>Сумма расходов 2023 год</t>
  </si>
  <si>
    <t xml:space="preserve">бюджета Худайбердинского сельского поселения на 2021 год </t>
  </si>
  <si>
    <t xml:space="preserve">бюджета Худайбердинского сельского поселения на плановый период 2022 и 2023 годов </t>
  </si>
  <si>
    <t>Сумма 2023 год</t>
  </si>
  <si>
    <t>Обеспечение проживающих в поселении и нуждающих в жилых помещениях малоимущих граждан жилыми помещениями организация строительства и содержания муниципального жилого фонда, создание условий для жилищного строительства, а также иных полномочий</t>
  </si>
  <si>
    <t>иные межбюджетные транферты</t>
  </si>
  <si>
    <t>Муниципальная программы Аргаяшского муниципального района "Развитие дорожного хозяйства в  Аргаяшском муниципальном  районе на 2020-2023 годы"</t>
  </si>
  <si>
    <t>Организация в границах поселения электро-, тепло-, газо-, и водоснабжения населения, водоотведение, снабжения населения топливом</t>
  </si>
  <si>
    <t>Коммунальное хозяйство</t>
  </si>
  <si>
    <t>Организация сбора и вывоза бытовых отходов и мусора</t>
  </si>
  <si>
    <t>Организация и содержание мест захоронения</t>
  </si>
  <si>
    <t xml:space="preserve">Иные межбюджетные трансферты </t>
  </si>
  <si>
    <t>9900743501</t>
  </si>
  <si>
    <t>9,1</t>
  </si>
  <si>
    <t>9900700000</t>
  </si>
  <si>
    <t>9900743511</t>
  </si>
  <si>
    <t>9900746002</t>
  </si>
  <si>
    <t>9900746004</t>
  </si>
  <si>
    <t>9900000000</t>
  </si>
  <si>
    <t>542</t>
  </si>
  <si>
    <t>9900746001</t>
  </si>
  <si>
    <t>Предоставление муниципальных гарантий  в валюте Российской Федерации в 2021 - 2023 годы не планируется.</t>
  </si>
  <si>
    <t>сельского поселения в валюте Российской Федерации на 2021 год и на плановый период 2022 и 2023 годов</t>
  </si>
  <si>
    <t>поселения в валюте Российской Федерации на плановый период 2021 год и на плановый период 2022 и 2023 годов</t>
  </si>
  <si>
    <t>Предоставление муниципальных гарантий  в валюте Российской Федерации в 2021 -  2023 годов не планируется.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</si>
</sst>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3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justify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0" xfId="0" applyFont="1"/>
    <xf numFmtId="0" fontId="10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justify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/>
    <xf numFmtId="0" fontId="1" fillId="0" borderId="4" xfId="0" applyFont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0" fontId="1" fillId="0" borderId="5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justify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3" fillId="0" borderId="0" xfId="0" applyFont="1" applyFill="1" applyAlignment="1"/>
    <xf numFmtId="0" fontId="13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9" fillId="0" borderId="3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Alignment="1">
      <alignment vertical="top"/>
    </xf>
    <xf numFmtId="0" fontId="13" fillId="0" borderId="9" xfId="0" applyFont="1" applyFill="1" applyBorder="1" applyAlignment="1">
      <alignment horizontal="justify" vertical="top" wrapText="1"/>
    </xf>
    <xf numFmtId="0" fontId="13" fillId="0" borderId="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vertical="top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center" vertical="top"/>
    </xf>
    <xf numFmtId="49" fontId="13" fillId="0" borderId="4" xfId="0" applyNumberFormat="1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3" fillId="0" borderId="15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11" fontId="13" fillId="0" borderId="27" xfId="0" applyNumberFormat="1" applyFont="1" applyFill="1" applyBorder="1" applyAlignment="1">
      <alignment horizontal="justify" vertical="top" wrapText="1"/>
    </xf>
    <xf numFmtId="0" fontId="19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165" fontId="10" fillId="0" borderId="4" xfId="0" applyNumberFormat="1" applyFont="1" applyBorder="1" applyAlignment="1">
      <alignment horizontal="justify" vertical="top"/>
    </xf>
    <xf numFmtId="165" fontId="1" fillId="0" borderId="4" xfId="0" applyNumberFormat="1" applyFont="1" applyBorder="1" applyAlignment="1">
      <alignment horizontal="justify" vertical="top"/>
    </xf>
    <xf numFmtId="0" fontId="13" fillId="0" borderId="5" xfId="0" applyNumberFormat="1" applyFont="1" applyFill="1" applyBorder="1" applyAlignment="1">
      <alignment horizontal="justify" vertical="top"/>
    </xf>
    <xf numFmtId="0" fontId="13" fillId="0" borderId="2" xfId="0" applyNumberFormat="1" applyFont="1" applyFill="1" applyBorder="1" applyAlignment="1">
      <alignment horizontal="justify" vertical="top"/>
    </xf>
    <xf numFmtId="0" fontId="13" fillId="0" borderId="25" xfId="0" applyFont="1" applyFill="1" applyBorder="1" applyAlignment="1">
      <alignment horizontal="justify" vertical="top"/>
    </xf>
    <xf numFmtId="0" fontId="13" fillId="0" borderId="22" xfId="0" applyFont="1" applyFill="1" applyBorder="1" applyAlignment="1">
      <alignment horizontal="justify" vertical="top"/>
    </xf>
    <xf numFmtId="0" fontId="13" fillId="0" borderId="23" xfId="0" applyFont="1" applyFill="1" applyBorder="1" applyAlignment="1">
      <alignment horizontal="justify" vertical="top"/>
    </xf>
    <xf numFmtId="49" fontId="13" fillId="0" borderId="2" xfId="0" applyNumberFormat="1" applyFont="1" applyFill="1" applyBorder="1" applyAlignment="1">
      <alignment horizontal="justify" vertical="top"/>
    </xf>
    <xf numFmtId="0" fontId="10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0" xfId="0" applyFont="1" applyFill="1"/>
    <xf numFmtId="0" fontId="21" fillId="0" borderId="0" xfId="0" applyFont="1" applyFill="1"/>
    <xf numFmtId="0" fontId="1" fillId="0" borderId="1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0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justify" vertical="top" wrapText="1"/>
    </xf>
    <xf numFmtId="2" fontId="23" fillId="0" borderId="1" xfId="0" applyNumberFormat="1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justify" vertical="top" wrapText="1"/>
    </xf>
    <xf numFmtId="49" fontId="24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 wrapText="1"/>
    </xf>
    <xf numFmtId="2" fontId="2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49" fontId="10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justify" vertical="top" wrapText="1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justify" vertical="top" wrapText="1"/>
    </xf>
    <xf numFmtId="49" fontId="26" fillId="0" borderId="1" xfId="0" applyNumberFormat="1" applyFont="1" applyFill="1" applyBorder="1" applyAlignment="1">
      <alignment horizontal="center" vertical="top"/>
    </xf>
    <xf numFmtId="49" fontId="26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center" vertical="top"/>
    </xf>
    <xf numFmtId="2" fontId="27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/>
    </xf>
    <xf numFmtId="2" fontId="28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29" fillId="0" borderId="0" xfId="0" applyFont="1" applyFill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6" fillId="0" borderId="16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justify" wrapText="1"/>
    </xf>
    <xf numFmtId="0" fontId="13" fillId="0" borderId="10" xfId="0" applyFont="1" applyFill="1" applyBorder="1" applyAlignment="1">
      <alignment horizontal="justify" wrapText="1"/>
    </xf>
    <xf numFmtId="0" fontId="13" fillId="0" borderId="4" xfId="0" applyFont="1" applyFill="1" applyBorder="1" applyAlignment="1">
      <alignment horizontal="justify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horizontal="justify" wrapText="1"/>
    </xf>
    <xf numFmtId="0" fontId="1" fillId="0" borderId="1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opLeftCell="A4" zoomScale="89" zoomScaleNormal="89" workbookViewId="0">
      <selection activeCell="D48" sqref="D48"/>
    </sheetView>
  </sheetViews>
  <sheetFormatPr defaultRowHeight="15"/>
  <cols>
    <col min="1" max="1" width="71" style="114" customWidth="1"/>
    <col min="2" max="2" width="15.28515625" style="114" customWidth="1"/>
  </cols>
  <sheetData>
    <row r="1" spans="1:2" ht="91.5" customHeight="1">
      <c r="A1" s="203" t="s">
        <v>269</v>
      </c>
      <c r="B1" s="204"/>
    </row>
    <row r="2" spans="1:2">
      <c r="A2" s="205" t="s">
        <v>276</v>
      </c>
      <c r="B2" s="206"/>
    </row>
    <row r="3" spans="1:2" ht="47.25" customHeight="1">
      <c r="A3" s="206"/>
      <c r="B3" s="206"/>
    </row>
    <row r="5" spans="1:2" ht="15.75" thickBot="1">
      <c r="B5" s="116" t="s">
        <v>267</v>
      </c>
    </row>
    <row r="6" spans="1:2" ht="50.25" thickBot="1">
      <c r="A6" s="125" t="s">
        <v>235</v>
      </c>
      <c r="B6" s="113" t="s">
        <v>236</v>
      </c>
    </row>
    <row r="7" spans="1:2" ht="36" customHeight="1" thickBot="1">
      <c r="A7" s="146" t="s">
        <v>277</v>
      </c>
      <c r="B7" s="144"/>
    </row>
    <row r="8" spans="1:2" ht="38.25" customHeight="1" thickBot="1">
      <c r="A8" s="147" t="s">
        <v>237</v>
      </c>
      <c r="B8" s="145">
        <v>100</v>
      </c>
    </row>
    <row r="9" spans="1:2" ht="35.25" customHeight="1" thickBot="1">
      <c r="A9" s="146" t="s">
        <v>238</v>
      </c>
      <c r="B9" s="145"/>
    </row>
    <row r="10" spans="1:2" ht="32.25" thickBot="1">
      <c r="A10" s="147" t="s">
        <v>239</v>
      </c>
      <c r="B10" s="145">
        <v>100</v>
      </c>
    </row>
    <row r="11" spans="1:2" ht="97.5" customHeight="1" thickBot="1">
      <c r="A11" s="147" t="s">
        <v>270</v>
      </c>
      <c r="B11" s="145">
        <v>100</v>
      </c>
    </row>
    <row r="12" spans="1:2" ht="32.25" thickBot="1">
      <c r="A12" s="146" t="s">
        <v>240</v>
      </c>
      <c r="B12" s="145"/>
    </row>
    <row r="13" spans="1:2" ht="49.5" customHeight="1" thickBot="1">
      <c r="A13" s="147" t="s">
        <v>241</v>
      </c>
      <c r="B13" s="145">
        <v>100</v>
      </c>
    </row>
    <row r="14" spans="1:2" ht="49.5" customHeight="1" thickBot="1">
      <c r="A14" s="147" t="s">
        <v>242</v>
      </c>
      <c r="B14" s="145">
        <v>100</v>
      </c>
    </row>
    <row r="15" spans="1:2" ht="33.75" customHeight="1" thickBot="1">
      <c r="A15" s="147" t="s">
        <v>88</v>
      </c>
      <c r="B15" s="145">
        <v>100</v>
      </c>
    </row>
    <row r="16" spans="1:2" ht="35.25" customHeight="1" thickBot="1">
      <c r="A16" s="147" t="s">
        <v>243</v>
      </c>
      <c r="B16" s="145">
        <v>100</v>
      </c>
    </row>
    <row r="17" spans="1:2" ht="22.5" customHeight="1" thickBot="1">
      <c r="A17" s="147" t="s">
        <v>89</v>
      </c>
      <c r="B17" s="145">
        <v>100</v>
      </c>
    </row>
    <row r="18" spans="1:2" ht="19.5" customHeight="1" thickBot="1">
      <c r="A18" s="146" t="s">
        <v>244</v>
      </c>
      <c r="B18" s="145"/>
    </row>
    <row r="19" spans="1:2" ht="51" customHeight="1" thickBot="1">
      <c r="A19" s="147" t="s">
        <v>90</v>
      </c>
      <c r="B19" s="145">
        <v>100</v>
      </c>
    </row>
    <row r="20" spans="1:2" ht="17.25" customHeight="1" thickBot="1">
      <c r="A20" s="146" t="s">
        <v>245</v>
      </c>
      <c r="B20" s="145"/>
    </row>
    <row r="21" spans="1:2" ht="147.75" customHeight="1" thickBot="1">
      <c r="A21" s="147" t="s">
        <v>246</v>
      </c>
      <c r="B21" s="145">
        <v>100</v>
      </c>
    </row>
    <row r="22" spans="1:2" ht="137.25" customHeight="1" thickBot="1">
      <c r="A22" s="147" t="s">
        <v>247</v>
      </c>
      <c r="B22" s="145">
        <v>100</v>
      </c>
    </row>
    <row r="23" spans="1:2" ht="50.25" customHeight="1" thickBot="1">
      <c r="A23" s="147" t="s">
        <v>248</v>
      </c>
      <c r="B23" s="145">
        <v>100</v>
      </c>
    </row>
    <row r="24" spans="1:2" ht="17.25" thickBot="1">
      <c r="A24" s="146" t="s">
        <v>249</v>
      </c>
      <c r="B24" s="145"/>
    </row>
    <row r="25" spans="1:2" ht="32.25" thickBot="1">
      <c r="A25" s="147" t="s">
        <v>91</v>
      </c>
      <c r="B25" s="145">
        <v>100</v>
      </c>
    </row>
    <row r="26" spans="1:2" ht="69" customHeight="1" thickBot="1">
      <c r="A26" s="147" t="s">
        <v>92</v>
      </c>
      <c r="B26" s="145">
        <v>100</v>
      </c>
    </row>
    <row r="27" spans="1:2" ht="21" customHeight="1" thickBot="1">
      <c r="A27" s="147" t="s">
        <v>93</v>
      </c>
      <c r="B27" s="145">
        <v>100</v>
      </c>
    </row>
    <row r="28" spans="1:2" ht="32.25" thickBot="1">
      <c r="A28" s="147" t="s">
        <v>250</v>
      </c>
      <c r="B28" s="145">
        <v>100</v>
      </c>
    </row>
    <row r="29" spans="1:2" ht="24" customHeight="1" thickBot="1">
      <c r="A29" s="147" t="s">
        <v>271</v>
      </c>
      <c r="B29" s="145">
        <v>100</v>
      </c>
    </row>
    <row r="30" spans="1:2" ht="33" customHeight="1" thickBot="1">
      <c r="A30" s="146" t="s">
        <v>251</v>
      </c>
      <c r="B30" s="144"/>
    </row>
    <row r="31" spans="1:2" ht="17.25" thickBot="1">
      <c r="A31" s="147" t="s">
        <v>252</v>
      </c>
      <c r="B31" s="145">
        <v>100</v>
      </c>
    </row>
    <row r="32" spans="1:2" ht="17.25" thickBot="1">
      <c r="A32" s="147" t="s">
        <v>253</v>
      </c>
      <c r="B32" s="145">
        <v>100</v>
      </c>
    </row>
    <row r="33" spans="1:2" ht="17.25" thickBot="1">
      <c r="A33" s="147" t="s">
        <v>254</v>
      </c>
      <c r="B33" s="145">
        <v>100</v>
      </c>
    </row>
    <row r="34" spans="1:2" ht="32.25" thickBot="1">
      <c r="A34" s="147" t="s">
        <v>255</v>
      </c>
      <c r="B34" s="145">
        <v>100</v>
      </c>
    </row>
    <row r="35" spans="1:2" ht="21" customHeight="1" thickBot="1">
      <c r="A35" s="147" t="s">
        <v>256</v>
      </c>
      <c r="B35" s="145">
        <v>100</v>
      </c>
    </row>
    <row r="36" spans="1:2" ht="34.5" customHeight="1" thickBot="1">
      <c r="A36" s="146" t="s">
        <v>257</v>
      </c>
      <c r="B36" s="144"/>
    </row>
    <row r="37" spans="1:2" ht="36" customHeight="1" thickBot="1">
      <c r="A37" s="147" t="s">
        <v>258</v>
      </c>
      <c r="B37" s="145">
        <v>100</v>
      </c>
    </row>
    <row r="38" spans="1:2" ht="32.25" thickBot="1">
      <c r="A38" s="146" t="s">
        <v>259</v>
      </c>
      <c r="B38" s="144"/>
    </row>
    <row r="39" spans="1:2" ht="33" customHeight="1" thickBot="1">
      <c r="A39" s="147" t="s">
        <v>260</v>
      </c>
      <c r="B39" s="145">
        <v>100</v>
      </c>
    </row>
    <row r="40" spans="1:2" ht="17.25" thickBot="1">
      <c r="A40" s="146" t="s">
        <v>261</v>
      </c>
      <c r="B40" s="144"/>
    </row>
    <row r="41" spans="1:2" ht="18.75" customHeight="1" thickBot="1">
      <c r="A41" s="147" t="s">
        <v>256</v>
      </c>
      <c r="B41" s="145">
        <v>100</v>
      </c>
    </row>
    <row r="42" spans="1:2" ht="84.75" customHeight="1" thickBot="1">
      <c r="A42" s="146" t="s">
        <v>262</v>
      </c>
      <c r="B42" s="144"/>
    </row>
    <row r="43" spans="1:2" ht="84" customHeight="1" thickBot="1">
      <c r="A43" s="147" t="s">
        <v>94</v>
      </c>
      <c r="B43" s="145">
        <v>100</v>
      </c>
    </row>
    <row r="44" spans="1:2" ht="50.25" customHeight="1" thickBot="1">
      <c r="A44" s="146" t="s">
        <v>263</v>
      </c>
      <c r="B44" s="144"/>
    </row>
    <row r="45" spans="1:2" ht="82.5" customHeight="1" thickBot="1">
      <c r="A45" s="147" t="s">
        <v>264</v>
      </c>
      <c r="B45" s="145">
        <v>100</v>
      </c>
    </row>
    <row r="46" spans="1:2" ht="38.25" customHeight="1" thickBot="1">
      <c r="A46" s="146" t="s">
        <v>265</v>
      </c>
      <c r="B46" s="144"/>
    </row>
    <row r="47" spans="1:2" ht="51" customHeight="1" thickBot="1">
      <c r="A47" s="147" t="s">
        <v>266</v>
      </c>
      <c r="B47" s="145">
        <v>100</v>
      </c>
    </row>
    <row r="48" spans="1:2" ht="52.5" customHeight="1">
      <c r="A48"/>
      <c r="B48"/>
    </row>
    <row r="49" spans="1:2" ht="83.25" customHeight="1">
      <c r="A49"/>
      <c r="B49"/>
    </row>
    <row r="50" spans="1:2" ht="34.5" customHeight="1">
      <c r="A50"/>
      <c r="B50"/>
    </row>
    <row r="51" spans="1:2" ht="48.75" customHeight="1">
      <c r="A51"/>
      <c r="B51"/>
    </row>
  </sheetData>
  <mergeCells count="2">
    <mergeCell ref="A1:B1"/>
    <mergeCell ref="A2:B3"/>
  </mergeCells>
  <pageMargins left="0.7" right="0.66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J14" sqref="J14"/>
    </sheetView>
  </sheetViews>
  <sheetFormatPr defaultRowHeight="15"/>
  <sheetData>
    <row r="1" spans="1:9" ht="15.75">
      <c r="A1" s="28"/>
      <c r="B1" s="31"/>
      <c r="C1" s="31"/>
      <c r="D1" s="31"/>
      <c r="E1" s="31"/>
      <c r="F1" s="31"/>
      <c r="G1" s="31"/>
      <c r="H1" s="31"/>
      <c r="I1" s="31"/>
    </row>
    <row r="2" spans="1:9" ht="15.75">
      <c r="A2" s="237" t="s">
        <v>126</v>
      </c>
      <c r="B2" s="237"/>
      <c r="C2" s="237"/>
      <c r="D2" s="237"/>
      <c r="E2" s="237"/>
      <c r="F2" s="237"/>
      <c r="G2" s="237"/>
      <c r="H2" s="237"/>
      <c r="I2" s="237"/>
    </row>
    <row r="3" spans="1:9" ht="15.75">
      <c r="A3" s="237" t="s">
        <v>0</v>
      </c>
      <c r="B3" s="237"/>
      <c r="C3" s="237"/>
      <c r="D3" s="237"/>
      <c r="E3" s="237"/>
      <c r="F3" s="237"/>
      <c r="G3" s="237"/>
      <c r="H3" s="237"/>
      <c r="I3" s="237"/>
    </row>
    <row r="4" spans="1:9" ht="15.75">
      <c r="A4" s="237" t="s">
        <v>1</v>
      </c>
      <c r="B4" s="237"/>
      <c r="C4" s="237"/>
      <c r="D4" s="237"/>
      <c r="E4" s="237"/>
      <c r="F4" s="237"/>
      <c r="G4" s="237"/>
      <c r="H4" s="237"/>
      <c r="I4" s="237"/>
    </row>
    <row r="5" spans="1:9" ht="15.75">
      <c r="A5" s="237" t="s">
        <v>281</v>
      </c>
      <c r="B5" s="237"/>
      <c r="C5" s="237"/>
      <c r="D5" s="237"/>
      <c r="E5" s="237"/>
      <c r="F5" s="237"/>
      <c r="G5" s="237"/>
      <c r="H5" s="237"/>
      <c r="I5" s="237"/>
    </row>
    <row r="6" spans="1:9" ht="15.75">
      <c r="A6" s="237" t="s">
        <v>180</v>
      </c>
      <c r="B6" s="237"/>
      <c r="C6" s="237"/>
      <c r="D6" s="237"/>
      <c r="E6" s="237"/>
      <c r="F6" s="237"/>
      <c r="G6" s="237"/>
      <c r="H6" s="237"/>
      <c r="I6" s="237"/>
    </row>
    <row r="7" spans="1:9" ht="15.75">
      <c r="A7" s="28"/>
    </row>
    <row r="8" spans="1:9" ht="15.75">
      <c r="A8" s="206" t="s">
        <v>214</v>
      </c>
      <c r="B8" s="206"/>
      <c r="C8" s="206"/>
      <c r="D8" s="206"/>
      <c r="E8" s="206"/>
      <c r="F8" s="206"/>
      <c r="G8" s="206"/>
      <c r="H8" s="206"/>
      <c r="I8" s="206"/>
    </row>
    <row r="9" spans="1:9" ht="15.75">
      <c r="A9" s="206" t="s">
        <v>287</v>
      </c>
      <c r="B9" s="206"/>
      <c r="C9" s="206"/>
      <c r="D9" s="206"/>
      <c r="E9" s="206"/>
      <c r="F9" s="206"/>
      <c r="G9" s="206"/>
      <c r="H9" s="206"/>
      <c r="I9" s="206"/>
    </row>
    <row r="10" spans="1:9" ht="15.75">
      <c r="A10" s="81"/>
    </row>
    <row r="11" spans="1:9" ht="15.75">
      <c r="A11" s="260" t="s">
        <v>288</v>
      </c>
      <c r="B11" s="260"/>
      <c r="C11" s="260"/>
      <c r="D11" s="260"/>
      <c r="E11" s="260"/>
      <c r="F11" s="260"/>
      <c r="G11" s="260"/>
      <c r="H11" s="260"/>
      <c r="I11" s="260"/>
    </row>
  </sheetData>
  <mergeCells count="8">
    <mergeCell ref="A9:I9"/>
    <mergeCell ref="A11:I11"/>
    <mergeCell ref="A2:I2"/>
    <mergeCell ref="A3:I3"/>
    <mergeCell ref="A4:I4"/>
    <mergeCell ref="A5:I5"/>
    <mergeCell ref="A6:I6"/>
    <mergeCell ref="A8:I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18" sqref="I18"/>
    </sheetView>
  </sheetViews>
  <sheetFormatPr defaultRowHeight="15"/>
  <sheetData>
    <row r="1" spans="1:9" ht="15.75">
      <c r="A1" s="28"/>
    </row>
    <row r="2" spans="1:9" ht="15.75">
      <c r="A2" s="237" t="s">
        <v>127</v>
      </c>
      <c r="B2" s="237"/>
      <c r="C2" s="237"/>
      <c r="D2" s="237"/>
      <c r="E2" s="237"/>
      <c r="F2" s="237"/>
      <c r="G2" s="237"/>
      <c r="H2" s="237"/>
      <c r="I2" s="237"/>
    </row>
    <row r="3" spans="1:9" ht="15.75">
      <c r="A3" s="237" t="s">
        <v>0</v>
      </c>
      <c r="B3" s="237"/>
      <c r="C3" s="237"/>
      <c r="D3" s="237"/>
      <c r="E3" s="237"/>
      <c r="F3" s="237"/>
      <c r="G3" s="237"/>
      <c r="H3" s="237"/>
      <c r="I3" s="237"/>
    </row>
    <row r="4" spans="1:9" ht="15.75">
      <c r="A4" s="237" t="s">
        <v>1</v>
      </c>
      <c r="B4" s="237"/>
      <c r="C4" s="237"/>
      <c r="D4" s="237"/>
      <c r="E4" s="237"/>
      <c r="F4" s="237"/>
      <c r="G4" s="237"/>
      <c r="H4" s="237"/>
      <c r="I4" s="237"/>
    </row>
    <row r="5" spans="1:9" ht="15.75">
      <c r="A5" s="237" t="s">
        <v>281</v>
      </c>
      <c r="B5" s="237"/>
      <c r="C5" s="237"/>
      <c r="D5" s="237"/>
      <c r="E5" s="237"/>
      <c r="F5" s="237"/>
      <c r="G5" s="237"/>
      <c r="H5" s="237"/>
      <c r="I5" s="237"/>
    </row>
    <row r="6" spans="1:9" ht="15.75">
      <c r="A6" s="237" t="s">
        <v>180</v>
      </c>
      <c r="B6" s="237"/>
      <c r="C6" s="237"/>
      <c r="D6" s="237"/>
      <c r="E6" s="237"/>
      <c r="F6" s="237"/>
      <c r="G6" s="237"/>
      <c r="H6" s="237"/>
      <c r="I6" s="237"/>
    </row>
    <row r="7" spans="1:9" ht="15.75">
      <c r="A7" s="28"/>
    </row>
    <row r="8" spans="1:9" ht="15.75">
      <c r="A8" s="28"/>
    </row>
    <row r="9" spans="1:9" ht="15.75">
      <c r="A9" s="258" t="s">
        <v>214</v>
      </c>
      <c r="B9" s="258"/>
      <c r="C9" s="258"/>
      <c r="D9" s="258"/>
      <c r="E9" s="258"/>
      <c r="F9" s="258"/>
      <c r="G9" s="258"/>
      <c r="H9" s="258"/>
      <c r="I9" s="258"/>
    </row>
    <row r="10" spans="1:9" ht="15.75">
      <c r="A10" s="258" t="s">
        <v>289</v>
      </c>
      <c r="B10" s="258"/>
      <c r="C10" s="258"/>
      <c r="D10" s="258"/>
      <c r="E10" s="258"/>
      <c r="F10" s="258"/>
      <c r="G10" s="258"/>
      <c r="H10" s="258"/>
      <c r="I10" s="258"/>
    </row>
    <row r="11" spans="1:9" ht="15.75">
      <c r="A11" s="81"/>
    </row>
    <row r="12" spans="1:9" ht="35.25" customHeight="1">
      <c r="A12" s="259" t="s">
        <v>290</v>
      </c>
      <c r="B12" s="259"/>
      <c r="C12" s="259"/>
      <c r="D12" s="259"/>
      <c r="E12" s="259"/>
      <c r="F12" s="259"/>
      <c r="G12" s="259"/>
      <c r="H12" s="259"/>
      <c r="I12" s="259"/>
    </row>
  </sheetData>
  <mergeCells count="8">
    <mergeCell ref="A10:I10"/>
    <mergeCell ref="A12:I12"/>
    <mergeCell ref="A2:I2"/>
    <mergeCell ref="A3:I3"/>
    <mergeCell ref="A4:I4"/>
    <mergeCell ref="A5:I5"/>
    <mergeCell ref="A6:I6"/>
    <mergeCell ref="A9:I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"/>
  <sheetViews>
    <sheetView topLeftCell="A7" workbookViewId="0">
      <selection activeCell="B20" sqref="B20"/>
    </sheetView>
  </sheetViews>
  <sheetFormatPr defaultRowHeight="15"/>
  <cols>
    <col min="2" max="2" width="60.28515625" customWidth="1"/>
    <col min="3" max="3" width="11" customWidth="1"/>
  </cols>
  <sheetData>
    <row r="1" spans="1:9" ht="15.75">
      <c r="A1" s="237" t="s">
        <v>128</v>
      </c>
      <c r="B1" s="237"/>
      <c r="C1" s="237"/>
      <c r="D1" s="29"/>
      <c r="E1" s="29"/>
      <c r="F1" s="29"/>
      <c r="G1" s="29"/>
      <c r="H1" s="29"/>
      <c r="I1" s="29"/>
    </row>
    <row r="2" spans="1:9" ht="15.75">
      <c r="A2" s="237" t="s">
        <v>0</v>
      </c>
      <c r="B2" s="237"/>
      <c r="C2" s="237"/>
      <c r="D2" s="29"/>
      <c r="E2" s="29"/>
      <c r="F2" s="29"/>
      <c r="G2" s="29"/>
      <c r="H2" s="29"/>
      <c r="I2" s="29"/>
    </row>
    <row r="3" spans="1:9" ht="15.75">
      <c r="A3" s="237" t="s">
        <v>1</v>
      </c>
      <c r="B3" s="237"/>
      <c r="C3" s="237"/>
      <c r="D3" s="29"/>
      <c r="E3" s="29"/>
      <c r="F3" s="29"/>
      <c r="G3" s="29"/>
      <c r="H3" s="29"/>
      <c r="I3" s="29"/>
    </row>
    <row r="4" spans="1:9" ht="15.75">
      <c r="A4" s="237" t="s">
        <v>281</v>
      </c>
      <c r="B4" s="237"/>
      <c r="C4" s="237"/>
      <c r="D4" s="29"/>
      <c r="E4" s="29"/>
      <c r="F4" s="29"/>
      <c r="G4" s="29"/>
      <c r="H4" s="29"/>
      <c r="I4" s="29"/>
    </row>
    <row r="5" spans="1:9" ht="15.75">
      <c r="A5" s="237" t="s">
        <v>180</v>
      </c>
      <c r="B5" s="237"/>
      <c r="C5" s="237"/>
      <c r="D5" s="29"/>
      <c r="E5" s="29"/>
      <c r="F5" s="29"/>
      <c r="G5" s="29"/>
      <c r="H5" s="29"/>
      <c r="I5" s="29"/>
    </row>
    <row r="6" spans="1:9" ht="15.75">
      <c r="A6" s="28"/>
      <c r="B6" s="31"/>
      <c r="C6" s="31"/>
      <c r="D6" s="31"/>
      <c r="E6" s="31"/>
      <c r="F6" s="31"/>
      <c r="G6" s="31"/>
      <c r="H6" s="31"/>
      <c r="I6" s="31"/>
    </row>
    <row r="7" spans="1:9" ht="15.75">
      <c r="A7" s="32"/>
    </row>
    <row r="8" spans="1:9" ht="72" customHeight="1">
      <c r="A8" s="205" t="s">
        <v>291</v>
      </c>
      <c r="B8" s="205"/>
      <c r="C8" s="205"/>
      <c r="D8" s="39"/>
      <c r="E8" s="39"/>
      <c r="F8" s="39"/>
      <c r="G8" s="39"/>
      <c r="H8" s="39"/>
      <c r="I8" s="39"/>
    </row>
    <row r="9" spans="1:9" ht="15.75">
      <c r="A9" s="23"/>
    </row>
    <row r="10" spans="1:9" ht="15.75">
      <c r="A10" s="26"/>
    </row>
    <row r="11" spans="1:9" ht="15.75">
      <c r="A11" s="26"/>
    </row>
    <row r="12" spans="1:9" ht="16.5" thickBot="1">
      <c r="A12" s="261" t="s">
        <v>129</v>
      </c>
      <c r="B12" s="261"/>
      <c r="C12" s="261"/>
      <c r="D12" s="29"/>
      <c r="E12" s="29"/>
      <c r="F12" s="29"/>
      <c r="G12" s="29"/>
      <c r="H12" s="29"/>
      <c r="I12" s="29"/>
    </row>
    <row r="13" spans="1:9" ht="33.75" customHeight="1" thickBot="1">
      <c r="A13" s="33" t="s">
        <v>130</v>
      </c>
      <c r="B13" s="27" t="s">
        <v>131</v>
      </c>
      <c r="C13" s="34" t="s">
        <v>132</v>
      </c>
    </row>
    <row r="14" spans="1:9" ht="34.5" customHeight="1" thickBot="1">
      <c r="A14" s="35">
        <v>1</v>
      </c>
      <c r="B14" s="25" t="s">
        <v>133</v>
      </c>
      <c r="C14" s="77">
        <v>6.5</v>
      </c>
    </row>
    <row r="15" spans="1:9" ht="67.5" customHeight="1">
      <c r="A15" s="67">
        <v>2</v>
      </c>
      <c r="B15" s="71" t="s">
        <v>157</v>
      </c>
      <c r="C15" s="78">
        <v>33</v>
      </c>
    </row>
    <row r="16" spans="1:9" ht="15.75">
      <c r="A16" s="68" t="s">
        <v>134</v>
      </c>
      <c r="B16" s="69"/>
      <c r="C16" s="70">
        <f>SUM(C14:C15)</f>
        <v>39.5</v>
      </c>
    </row>
    <row r="17" spans="1:1" ht="15.75">
      <c r="A17" s="32"/>
    </row>
    <row r="18" spans="1:1" ht="15.75">
      <c r="A18" s="32"/>
    </row>
    <row r="19" spans="1:1" ht="15.75">
      <c r="A19" s="32"/>
    </row>
    <row r="20" spans="1:1" ht="15.75">
      <c r="A20" s="32"/>
    </row>
  </sheetData>
  <mergeCells count="7">
    <mergeCell ref="A12:C12"/>
    <mergeCell ref="A8:C8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G14" sqref="G14"/>
    </sheetView>
  </sheetViews>
  <sheetFormatPr defaultRowHeight="15"/>
  <cols>
    <col min="2" max="2" width="53.140625" customWidth="1"/>
  </cols>
  <sheetData>
    <row r="1" spans="1:4" ht="15.75">
      <c r="A1" s="237" t="s">
        <v>135</v>
      </c>
      <c r="B1" s="237"/>
      <c r="C1" s="237"/>
      <c r="D1" s="237"/>
    </row>
    <row r="2" spans="1:4" ht="15.75">
      <c r="A2" s="237" t="s">
        <v>0</v>
      </c>
      <c r="B2" s="237"/>
      <c r="C2" s="237"/>
      <c r="D2" s="237"/>
    </row>
    <row r="3" spans="1:4" ht="15.75">
      <c r="A3" s="237" t="s">
        <v>1</v>
      </c>
      <c r="B3" s="237"/>
      <c r="C3" s="237"/>
      <c r="D3" s="237"/>
    </row>
    <row r="4" spans="1:4" ht="15.75">
      <c r="A4" s="237" t="s">
        <v>281</v>
      </c>
      <c r="B4" s="237"/>
      <c r="C4" s="237"/>
      <c r="D4" s="237"/>
    </row>
    <row r="5" spans="1:4" ht="15.75">
      <c r="A5" s="237" t="s">
        <v>180</v>
      </c>
      <c r="B5" s="237"/>
      <c r="C5" s="237"/>
      <c r="D5" s="237"/>
    </row>
    <row r="6" spans="1:4" ht="15.75">
      <c r="A6" s="28"/>
      <c r="B6" s="31"/>
      <c r="C6" s="31"/>
      <c r="D6" s="31"/>
    </row>
    <row r="7" spans="1:4" ht="59.25" customHeight="1">
      <c r="A7" s="205" t="s">
        <v>292</v>
      </c>
      <c r="B7" s="205"/>
      <c r="C7" s="205"/>
      <c r="D7" s="205"/>
    </row>
    <row r="8" spans="1:4" ht="15.75">
      <c r="A8" s="23"/>
    </row>
    <row r="9" spans="1:4" ht="15.75">
      <c r="A9" s="26"/>
    </row>
    <row r="10" spans="1:4" ht="15.75">
      <c r="A10" s="26"/>
    </row>
    <row r="11" spans="1:4" ht="16.5" thickBot="1">
      <c r="A11" s="261" t="s">
        <v>129</v>
      </c>
      <c r="B11" s="261"/>
      <c r="C11" s="261"/>
      <c r="D11" s="261"/>
    </row>
    <row r="12" spans="1:4" ht="50.25" customHeight="1" thickBot="1">
      <c r="A12" s="33" t="s">
        <v>130</v>
      </c>
      <c r="B12" s="27" t="s">
        <v>131</v>
      </c>
      <c r="C12" s="34" t="s">
        <v>181</v>
      </c>
      <c r="D12" s="34" t="s">
        <v>293</v>
      </c>
    </row>
    <row r="13" spans="1:4" ht="34.5" customHeight="1" thickBot="1">
      <c r="A13" s="35">
        <v>1</v>
      </c>
      <c r="B13" s="25" t="s">
        <v>133</v>
      </c>
      <c r="C13" s="77">
        <v>6.5</v>
      </c>
      <c r="D13" s="77">
        <v>6.5</v>
      </c>
    </row>
    <row r="14" spans="1:4" ht="16.5" thickBot="1">
      <c r="A14" s="37" t="s">
        <v>134</v>
      </c>
      <c r="B14" s="38"/>
      <c r="C14" s="36">
        <f>C13</f>
        <v>6.5</v>
      </c>
      <c r="D14" s="36">
        <f>D13</f>
        <v>6.5</v>
      </c>
    </row>
  </sheetData>
  <mergeCells count="7">
    <mergeCell ref="A11:D11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E14" sqref="E14"/>
    </sheetView>
  </sheetViews>
  <sheetFormatPr defaultRowHeight="15"/>
  <cols>
    <col min="1" max="1" width="23.85546875" customWidth="1"/>
    <col min="2" max="2" width="46.140625" customWidth="1"/>
  </cols>
  <sheetData>
    <row r="1" spans="1:3" ht="15.75">
      <c r="A1" s="237" t="s">
        <v>136</v>
      </c>
      <c r="B1" s="237"/>
      <c r="C1" s="237"/>
    </row>
    <row r="2" spans="1:3" ht="15.75">
      <c r="A2" s="237" t="s">
        <v>0</v>
      </c>
      <c r="B2" s="237"/>
      <c r="C2" s="237"/>
    </row>
    <row r="3" spans="1:3" ht="15.75">
      <c r="A3" s="237" t="s">
        <v>1</v>
      </c>
      <c r="B3" s="237"/>
      <c r="C3" s="237"/>
    </row>
    <row r="4" spans="1:3" ht="15.75">
      <c r="A4" s="237" t="s">
        <v>281</v>
      </c>
      <c r="B4" s="237"/>
      <c r="C4" s="237"/>
    </row>
    <row r="5" spans="1:3" ht="15.75">
      <c r="A5" s="237" t="s">
        <v>180</v>
      </c>
      <c r="B5" s="237"/>
      <c r="C5" s="237"/>
    </row>
    <row r="6" spans="1:3" ht="15.75">
      <c r="A6" s="28"/>
    </row>
    <row r="7" spans="1:3" ht="15.75">
      <c r="A7" s="32"/>
    </row>
    <row r="8" spans="1:3" ht="15.75">
      <c r="A8" s="32"/>
    </row>
    <row r="9" spans="1:3" ht="15.75">
      <c r="A9" s="206" t="s">
        <v>137</v>
      </c>
      <c r="B9" s="206"/>
      <c r="C9" s="206"/>
    </row>
    <row r="10" spans="1:3" ht="15.75">
      <c r="A10" s="206" t="s">
        <v>138</v>
      </c>
      <c r="B10" s="206"/>
      <c r="C10" s="206"/>
    </row>
    <row r="11" spans="1:3" ht="15.75">
      <c r="A11" s="206" t="s">
        <v>294</v>
      </c>
      <c r="B11" s="206"/>
      <c r="C11" s="206"/>
    </row>
    <row r="12" spans="1:3" ht="15.75">
      <c r="A12" s="32"/>
    </row>
    <row r="13" spans="1:3" ht="15.75">
      <c r="A13" s="26"/>
    </row>
    <row r="14" spans="1:3" ht="16.5" thickBot="1">
      <c r="A14" s="261" t="s">
        <v>129</v>
      </c>
      <c r="B14" s="261"/>
      <c r="C14" s="261"/>
    </row>
    <row r="15" spans="1:3" ht="63.75" thickBot="1">
      <c r="A15" s="40" t="s">
        <v>100</v>
      </c>
      <c r="B15" s="34" t="s">
        <v>139</v>
      </c>
      <c r="C15" s="34" t="s">
        <v>4</v>
      </c>
    </row>
    <row r="16" spans="1:3" ht="20.25" customHeight="1">
      <c r="A16" s="262" t="s">
        <v>140</v>
      </c>
      <c r="B16" s="264" t="s">
        <v>141</v>
      </c>
      <c r="C16" s="266">
        <v>0</v>
      </c>
    </row>
    <row r="17" spans="1:3" ht="15.75" thickBot="1">
      <c r="A17" s="263"/>
      <c r="B17" s="265"/>
      <c r="C17" s="267"/>
    </row>
    <row r="18" spans="1:3" ht="16.5" thickBot="1">
      <c r="A18" s="24" t="s">
        <v>134</v>
      </c>
      <c r="B18" s="36"/>
      <c r="C18" s="36">
        <v>0</v>
      </c>
    </row>
  </sheetData>
  <mergeCells count="12">
    <mergeCell ref="A1:C1"/>
    <mergeCell ref="A16:A17"/>
    <mergeCell ref="B16:B17"/>
    <mergeCell ref="C16:C17"/>
    <mergeCell ref="A14:C14"/>
    <mergeCell ref="A11:C11"/>
    <mergeCell ref="A10:C10"/>
    <mergeCell ref="A9:C9"/>
    <mergeCell ref="A5:C5"/>
    <mergeCell ref="A4:C4"/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8"/>
  <sheetViews>
    <sheetView topLeftCell="A13" workbookViewId="0">
      <selection activeCell="F10" sqref="F10"/>
    </sheetView>
  </sheetViews>
  <sheetFormatPr defaultRowHeight="15"/>
  <cols>
    <col min="1" max="1" width="25.5703125" customWidth="1"/>
    <col min="2" max="2" width="34.5703125" customWidth="1"/>
  </cols>
  <sheetData>
    <row r="1" spans="1:4">
      <c r="A1" s="41"/>
    </row>
    <row r="2" spans="1:4" ht="15.75">
      <c r="A2" s="237" t="s">
        <v>142</v>
      </c>
      <c r="B2" s="237"/>
      <c r="C2" s="237"/>
      <c r="D2" s="237"/>
    </row>
    <row r="3" spans="1:4" ht="15.75">
      <c r="A3" s="237" t="s">
        <v>0</v>
      </c>
      <c r="B3" s="237"/>
      <c r="C3" s="237"/>
      <c r="D3" s="237"/>
    </row>
    <row r="4" spans="1:4" ht="15.75">
      <c r="A4" s="237" t="s">
        <v>96</v>
      </c>
      <c r="B4" s="237"/>
      <c r="C4" s="237"/>
      <c r="D4" s="237"/>
    </row>
    <row r="5" spans="1:4" ht="15.75">
      <c r="A5" s="237" t="s">
        <v>281</v>
      </c>
      <c r="B5" s="237"/>
      <c r="C5" s="237"/>
      <c r="D5" s="237"/>
    </row>
    <row r="6" spans="1:4" ht="15.75">
      <c r="A6" s="237" t="s">
        <v>180</v>
      </c>
      <c r="B6" s="237"/>
      <c r="C6" s="237"/>
      <c r="D6" s="237"/>
    </row>
    <row r="7" spans="1:4" ht="15.75">
      <c r="A7" s="32"/>
    </row>
    <row r="8" spans="1:4" ht="15.75">
      <c r="A8" s="32"/>
    </row>
    <row r="9" spans="1:4" ht="15.75">
      <c r="A9" s="206" t="s">
        <v>137</v>
      </c>
      <c r="B9" s="206"/>
      <c r="C9" s="206"/>
      <c r="D9" s="206"/>
    </row>
    <row r="10" spans="1:4" ht="15.75">
      <c r="A10" s="206" t="s">
        <v>138</v>
      </c>
      <c r="B10" s="206"/>
      <c r="C10" s="206"/>
      <c r="D10" s="206"/>
    </row>
    <row r="11" spans="1:4" ht="34.5" customHeight="1">
      <c r="A11" s="205" t="s">
        <v>295</v>
      </c>
      <c r="B11" s="205"/>
      <c r="C11" s="205"/>
      <c r="D11" s="205"/>
    </row>
    <row r="12" spans="1:4" ht="15.75">
      <c r="A12" s="32"/>
    </row>
    <row r="13" spans="1:4" ht="15.75">
      <c r="A13" s="26"/>
    </row>
    <row r="14" spans="1:4" ht="16.5" thickBot="1">
      <c r="A14" s="261" t="s">
        <v>129</v>
      </c>
      <c r="B14" s="261"/>
      <c r="C14" s="261"/>
      <c r="D14" s="261"/>
    </row>
    <row r="15" spans="1:4" ht="55.5" customHeight="1" thickBot="1">
      <c r="A15" s="40" t="s">
        <v>100</v>
      </c>
      <c r="B15" s="34" t="s">
        <v>139</v>
      </c>
      <c r="C15" s="34" t="s">
        <v>182</v>
      </c>
      <c r="D15" s="34" t="s">
        <v>296</v>
      </c>
    </row>
    <row r="16" spans="1:4" ht="47.25" customHeight="1" thickBot="1">
      <c r="A16" s="42" t="s">
        <v>140</v>
      </c>
      <c r="B16" s="25" t="s">
        <v>141</v>
      </c>
      <c r="C16" s="77">
        <v>0</v>
      </c>
      <c r="D16" s="77">
        <v>0</v>
      </c>
    </row>
    <row r="17" spans="1:4" ht="16.5" thickBot="1">
      <c r="A17" s="24" t="s">
        <v>134</v>
      </c>
      <c r="B17" s="36"/>
      <c r="C17" s="36">
        <v>0</v>
      </c>
      <c r="D17" s="36">
        <v>0</v>
      </c>
    </row>
    <row r="18" spans="1:4">
      <c r="A18" s="41"/>
    </row>
  </sheetData>
  <mergeCells count="9">
    <mergeCell ref="A3:D3"/>
    <mergeCell ref="A2:D2"/>
    <mergeCell ref="A5:D5"/>
    <mergeCell ref="A14:D14"/>
    <mergeCell ref="A11:D11"/>
    <mergeCell ref="A10:D10"/>
    <mergeCell ref="A9:D9"/>
    <mergeCell ref="A6:D6"/>
    <mergeCell ref="A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8"/>
  <sheetViews>
    <sheetView zoomScale="87" zoomScaleNormal="87" workbookViewId="0">
      <selection activeCell="C19" sqref="C19"/>
    </sheetView>
  </sheetViews>
  <sheetFormatPr defaultRowHeight="15"/>
  <cols>
    <col min="1" max="1" width="7.28515625" style="119" customWidth="1"/>
    <col min="2" max="2" width="25.85546875" style="119" customWidth="1"/>
    <col min="3" max="3" width="62.7109375" style="123" customWidth="1"/>
    <col min="4" max="4" width="12.140625" style="1" bestFit="1" customWidth="1"/>
    <col min="5" max="5" width="4" style="1" customWidth="1"/>
    <col min="6" max="6" width="9.140625" style="1" hidden="1" customWidth="1"/>
    <col min="7" max="16384" width="9.140625" style="1"/>
  </cols>
  <sheetData>
    <row r="1" spans="1:9" ht="15.75">
      <c r="A1" s="224" t="s">
        <v>95</v>
      </c>
      <c r="B1" s="224"/>
      <c r="C1" s="224"/>
      <c r="D1" s="109"/>
      <c r="E1" s="109"/>
      <c r="F1" s="109"/>
      <c r="G1" s="109"/>
      <c r="H1" s="109"/>
      <c r="I1" s="109"/>
    </row>
    <row r="2" spans="1:9" ht="15.75">
      <c r="A2" s="224" t="s">
        <v>0</v>
      </c>
      <c r="B2" s="224"/>
      <c r="C2" s="224"/>
      <c r="D2" s="109"/>
      <c r="E2" s="109"/>
      <c r="F2" s="109"/>
      <c r="G2" s="109"/>
      <c r="H2" s="109"/>
      <c r="I2" s="109"/>
    </row>
    <row r="3" spans="1:9" ht="15.75">
      <c r="A3" s="224" t="s">
        <v>96</v>
      </c>
      <c r="B3" s="224"/>
      <c r="C3" s="224"/>
    </row>
    <row r="4" spans="1:9" ht="15.75">
      <c r="A4" s="224" t="s">
        <v>268</v>
      </c>
      <c r="B4" s="224"/>
      <c r="C4" s="224"/>
    </row>
    <row r="5" spans="1:9" ht="15.75">
      <c r="A5" s="224" t="s">
        <v>180</v>
      </c>
      <c r="B5" s="224"/>
      <c r="C5" s="224"/>
    </row>
    <row r="6" spans="1:9" ht="13.5" customHeight="1">
      <c r="A6" s="131"/>
    </row>
    <row r="7" spans="1:9" ht="15.75" hidden="1">
      <c r="A7" s="132"/>
    </row>
    <row r="8" spans="1:9" ht="15.75">
      <c r="A8" s="225" t="s">
        <v>97</v>
      </c>
      <c r="B8" s="225"/>
      <c r="C8" s="225"/>
    </row>
    <row r="9" spans="1:9" ht="15.75">
      <c r="A9" s="225" t="s">
        <v>98</v>
      </c>
      <c r="B9" s="225"/>
      <c r="C9" s="225"/>
    </row>
    <row r="10" spans="1:9" ht="15.75">
      <c r="A10" s="225" t="s">
        <v>99</v>
      </c>
      <c r="B10" s="225"/>
      <c r="C10" s="225"/>
    </row>
    <row r="11" spans="1:9" ht="15.75">
      <c r="A11" s="132"/>
      <c r="B11" s="225" t="s">
        <v>278</v>
      </c>
      <c r="C11" s="225"/>
    </row>
    <row r="12" spans="1:9" ht="16.5" thickBot="1">
      <c r="A12" s="131"/>
    </row>
    <row r="13" spans="1:9" ht="16.5" hidden="1" customHeight="1" thickBot="1">
      <c r="A13" s="131"/>
    </row>
    <row r="14" spans="1:9" ht="57.75" customHeight="1" thickBot="1">
      <c r="A14" s="226" t="s">
        <v>100</v>
      </c>
      <c r="B14" s="227"/>
      <c r="C14" s="228" t="s">
        <v>101</v>
      </c>
      <c r="D14" s="2"/>
    </row>
    <row r="15" spans="1:9" ht="1.5" customHeight="1">
      <c r="A15" s="231" t="s">
        <v>102</v>
      </c>
      <c r="B15" s="120"/>
      <c r="C15" s="229"/>
      <c r="D15" s="210"/>
    </row>
    <row r="16" spans="1:9" ht="84" customHeight="1" thickBot="1">
      <c r="A16" s="232"/>
      <c r="B16" s="104" t="s">
        <v>103</v>
      </c>
      <c r="C16" s="230"/>
      <c r="D16" s="210"/>
    </row>
    <row r="17" spans="1:5" ht="16.5" thickBot="1">
      <c r="A17" s="105">
        <v>1</v>
      </c>
      <c r="B17" s="106">
        <v>2</v>
      </c>
      <c r="C17" s="130">
        <v>3</v>
      </c>
      <c r="D17" s="110"/>
      <c r="E17" s="4"/>
    </row>
    <row r="18" spans="1:5" ht="19.5" customHeight="1" thickBot="1">
      <c r="A18" s="107" t="s">
        <v>149</v>
      </c>
      <c r="B18" s="213" t="s">
        <v>104</v>
      </c>
      <c r="C18" s="214"/>
      <c r="D18" s="2"/>
    </row>
    <row r="19" spans="1:5" ht="68.25" customHeight="1" thickBot="1">
      <c r="A19" s="133" t="s">
        <v>149</v>
      </c>
      <c r="B19" s="105" t="s">
        <v>199</v>
      </c>
      <c r="C19" s="143" t="s">
        <v>279</v>
      </c>
      <c r="D19" s="118"/>
    </row>
    <row r="20" spans="1:5" ht="23.25" customHeight="1" thickBot="1">
      <c r="A20" s="107" t="s">
        <v>150</v>
      </c>
      <c r="B20" s="215" t="s">
        <v>105</v>
      </c>
      <c r="C20" s="216"/>
      <c r="D20" s="2"/>
    </row>
    <row r="21" spans="1:5" ht="66.75" customHeight="1" thickBot="1">
      <c r="A21" s="133" t="s">
        <v>150</v>
      </c>
      <c r="B21" s="121" t="s">
        <v>199</v>
      </c>
      <c r="C21" s="148" t="s">
        <v>279</v>
      </c>
      <c r="D21" s="2"/>
    </row>
    <row r="22" spans="1:5" ht="24" customHeight="1" thickBot="1">
      <c r="A22" s="108">
        <v>182</v>
      </c>
      <c r="B22" s="217" t="s">
        <v>106</v>
      </c>
      <c r="C22" s="214"/>
      <c r="D22" s="2"/>
    </row>
    <row r="23" spans="1:5" ht="84.75" customHeight="1" thickBot="1">
      <c r="A23" s="134">
        <v>182</v>
      </c>
      <c r="B23" s="105" t="s">
        <v>166</v>
      </c>
      <c r="C23" s="149" t="s">
        <v>217</v>
      </c>
      <c r="D23" s="111"/>
    </row>
    <row r="24" spans="1:5" ht="115.5" customHeight="1" thickBot="1">
      <c r="A24" s="105">
        <v>182</v>
      </c>
      <c r="B24" s="105" t="s">
        <v>167</v>
      </c>
      <c r="C24" s="149" t="s">
        <v>280</v>
      </c>
      <c r="D24" s="111"/>
    </row>
    <row r="25" spans="1:5" ht="55.5" customHeight="1" thickBot="1">
      <c r="A25" s="105">
        <v>182</v>
      </c>
      <c r="B25" s="105" t="s">
        <v>168</v>
      </c>
      <c r="C25" s="153" t="s">
        <v>218</v>
      </c>
      <c r="D25" s="111"/>
    </row>
    <row r="26" spans="1:5" ht="19.5" thickBot="1">
      <c r="A26" s="105">
        <v>182</v>
      </c>
      <c r="B26" s="105" t="s">
        <v>204</v>
      </c>
      <c r="C26" s="153" t="s">
        <v>219</v>
      </c>
      <c r="D26" s="111"/>
    </row>
    <row r="27" spans="1:5" ht="39" customHeight="1" thickBot="1">
      <c r="A27" s="105">
        <v>182</v>
      </c>
      <c r="B27" s="105" t="s">
        <v>205</v>
      </c>
      <c r="C27" s="153" t="s">
        <v>220</v>
      </c>
      <c r="D27" s="111"/>
    </row>
    <row r="28" spans="1:5" ht="54.75" customHeight="1" thickBot="1">
      <c r="A28" s="105">
        <v>182</v>
      </c>
      <c r="B28" s="105" t="s">
        <v>169</v>
      </c>
      <c r="C28" s="153" t="s">
        <v>221</v>
      </c>
      <c r="D28" s="111"/>
    </row>
    <row r="29" spans="1:5" ht="37.5" customHeight="1" thickBot="1">
      <c r="A29" s="105">
        <v>182</v>
      </c>
      <c r="B29" s="105" t="s">
        <v>177</v>
      </c>
      <c r="C29" s="153" t="s">
        <v>222</v>
      </c>
      <c r="D29" s="111"/>
    </row>
    <row r="30" spans="1:5" ht="36" customHeight="1" thickBot="1">
      <c r="A30" s="105">
        <v>182</v>
      </c>
      <c r="B30" s="105" t="s">
        <v>178</v>
      </c>
      <c r="C30" s="153" t="s">
        <v>223</v>
      </c>
      <c r="D30" s="111"/>
    </row>
    <row r="31" spans="1:5" ht="36.75" customHeight="1" thickBot="1">
      <c r="A31" s="142">
        <v>531</v>
      </c>
      <c r="B31" s="215" t="s">
        <v>200</v>
      </c>
      <c r="C31" s="216"/>
      <c r="D31" s="111"/>
    </row>
    <row r="32" spans="1:5" ht="32.25" thickBot="1">
      <c r="A32" s="135">
        <v>531</v>
      </c>
      <c r="B32" s="129" t="s">
        <v>231</v>
      </c>
      <c r="C32" s="150" t="s">
        <v>232</v>
      </c>
      <c r="D32" s="127"/>
    </row>
    <row r="33" spans="1:4" ht="66" customHeight="1" thickBot="1">
      <c r="A33" s="135">
        <v>531</v>
      </c>
      <c r="B33" s="128" t="s">
        <v>199</v>
      </c>
      <c r="C33" s="151" t="s">
        <v>279</v>
      </c>
      <c r="D33" s="111"/>
    </row>
    <row r="34" spans="1:4" ht="127.5" customHeight="1" thickBot="1">
      <c r="A34" s="136">
        <v>531</v>
      </c>
      <c r="B34" s="128" t="s">
        <v>233</v>
      </c>
      <c r="C34" s="151" t="s">
        <v>273</v>
      </c>
      <c r="D34" s="111"/>
    </row>
    <row r="35" spans="1:4" ht="126" customHeight="1" thickBot="1">
      <c r="A35" s="135">
        <v>531</v>
      </c>
      <c r="B35" s="126" t="s">
        <v>234</v>
      </c>
      <c r="C35" s="152" t="s">
        <v>274</v>
      </c>
      <c r="D35" s="127"/>
    </row>
    <row r="36" spans="1:4" ht="9" customHeight="1">
      <c r="A36" s="218">
        <v>542</v>
      </c>
      <c r="B36" s="220" t="s">
        <v>9</v>
      </c>
      <c r="C36" s="221"/>
      <c r="D36" s="209"/>
    </row>
    <row r="37" spans="1:4" ht="15.75" thickBot="1">
      <c r="A37" s="219"/>
      <c r="B37" s="222"/>
      <c r="C37" s="223"/>
      <c r="D37" s="209"/>
    </row>
    <row r="38" spans="1:4" ht="83.25" customHeight="1" thickBot="1">
      <c r="A38" s="137">
        <v>542</v>
      </c>
      <c r="B38" s="121" t="s">
        <v>170</v>
      </c>
      <c r="C38" s="148" t="s">
        <v>224</v>
      </c>
      <c r="D38" s="2"/>
    </row>
    <row r="39" spans="1:4" ht="35.25" customHeight="1" thickBot="1">
      <c r="A39" s="105">
        <v>542</v>
      </c>
      <c r="B39" s="121" t="s">
        <v>171</v>
      </c>
      <c r="C39" s="148" t="s">
        <v>81</v>
      </c>
      <c r="D39" s="2"/>
    </row>
    <row r="40" spans="1:4" ht="20.25" customHeight="1" thickBot="1">
      <c r="A40" s="141">
        <v>542</v>
      </c>
      <c r="B40" s="105" t="s">
        <v>172</v>
      </c>
      <c r="C40" s="149" t="s">
        <v>88</v>
      </c>
      <c r="D40" s="210"/>
    </row>
    <row r="41" spans="1:4" ht="20.25" customHeight="1" thickBot="1">
      <c r="A41" s="105">
        <v>542</v>
      </c>
      <c r="B41" s="121" t="s">
        <v>173</v>
      </c>
      <c r="C41" s="148" t="s">
        <v>89</v>
      </c>
      <c r="D41" s="210"/>
    </row>
    <row r="42" spans="1:4" ht="36" customHeight="1" thickBot="1">
      <c r="A42" s="138">
        <v>542</v>
      </c>
      <c r="B42" s="121" t="s">
        <v>174</v>
      </c>
      <c r="C42" s="148" t="s">
        <v>91</v>
      </c>
      <c r="D42" s="2"/>
    </row>
    <row r="43" spans="1:4" ht="68.25" customHeight="1" thickBot="1">
      <c r="A43" s="138">
        <v>542</v>
      </c>
      <c r="B43" s="121" t="s">
        <v>175</v>
      </c>
      <c r="C43" s="148" t="s">
        <v>92</v>
      </c>
      <c r="D43" s="2"/>
    </row>
    <row r="44" spans="1:4" ht="19.5" customHeight="1" thickBot="1">
      <c r="A44" s="138">
        <v>542</v>
      </c>
      <c r="B44" s="121" t="s">
        <v>176</v>
      </c>
      <c r="C44" s="148" t="s">
        <v>93</v>
      </c>
      <c r="D44" s="2"/>
    </row>
    <row r="45" spans="1:4" ht="48" thickBot="1">
      <c r="A45" s="138">
        <v>542</v>
      </c>
      <c r="B45" s="121" t="s">
        <v>225</v>
      </c>
      <c r="C45" s="148" t="s">
        <v>226</v>
      </c>
      <c r="D45" s="2"/>
    </row>
    <row r="46" spans="1:4" ht="49.5" customHeight="1" thickBot="1">
      <c r="A46" s="138">
        <v>542</v>
      </c>
      <c r="B46" s="121" t="s">
        <v>165</v>
      </c>
      <c r="C46" s="148" t="s">
        <v>107</v>
      </c>
      <c r="D46" s="2"/>
    </row>
    <row r="47" spans="1:4" ht="34.5" customHeight="1" thickBot="1">
      <c r="A47" s="138">
        <v>542</v>
      </c>
      <c r="B47" s="121" t="s">
        <v>227</v>
      </c>
      <c r="C47" s="148" t="s">
        <v>228</v>
      </c>
      <c r="D47" s="2"/>
    </row>
    <row r="48" spans="1:4" ht="20.25" customHeight="1" thickBot="1">
      <c r="A48" s="138">
        <v>542</v>
      </c>
      <c r="B48" s="121" t="s">
        <v>164</v>
      </c>
      <c r="C48" s="148" t="s">
        <v>80</v>
      </c>
      <c r="D48" s="2"/>
    </row>
    <row r="49" spans="1:4" ht="19.5" customHeight="1" thickBot="1">
      <c r="A49" s="138">
        <v>542</v>
      </c>
      <c r="B49" s="121" t="s">
        <v>163</v>
      </c>
      <c r="C49" s="148" t="s">
        <v>82</v>
      </c>
      <c r="D49" s="2"/>
    </row>
    <row r="50" spans="1:4" ht="35.25" customHeight="1" thickBot="1">
      <c r="A50" s="138">
        <v>542</v>
      </c>
      <c r="B50" s="121" t="s">
        <v>162</v>
      </c>
      <c r="C50" s="148" t="s">
        <v>79</v>
      </c>
      <c r="D50" s="2"/>
    </row>
    <row r="51" spans="1:4" ht="21" customHeight="1" thickBot="1">
      <c r="A51" s="138">
        <v>542</v>
      </c>
      <c r="B51" s="121" t="s">
        <v>201</v>
      </c>
      <c r="C51" s="148" t="s">
        <v>80</v>
      </c>
      <c r="D51" s="2"/>
    </row>
    <row r="52" spans="1:4" ht="18.75" customHeight="1" thickBot="1">
      <c r="A52" s="138">
        <v>542</v>
      </c>
      <c r="B52" s="121" t="s">
        <v>161</v>
      </c>
      <c r="C52" s="148" t="s">
        <v>83</v>
      </c>
      <c r="D52" s="2"/>
    </row>
    <row r="53" spans="1:4" ht="32.25" thickBot="1">
      <c r="A53" s="138">
        <v>542</v>
      </c>
      <c r="B53" s="121" t="s">
        <v>202</v>
      </c>
      <c r="C53" s="148" t="s">
        <v>203</v>
      </c>
      <c r="D53" s="2"/>
    </row>
    <row r="54" spans="1:4" ht="97.5" customHeight="1" thickBot="1">
      <c r="A54" s="138">
        <v>542</v>
      </c>
      <c r="B54" s="121" t="s">
        <v>160</v>
      </c>
      <c r="C54" s="148" t="s">
        <v>94</v>
      </c>
      <c r="D54" s="2"/>
    </row>
    <row r="55" spans="1:4" ht="64.5" customHeight="1" thickBot="1">
      <c r="A55" s="138">
        <v>542</v>
      </c>
      <c r="B55" s="121" t="s">
        <v>159</v>
      </c>
      <c r="C55" s="148" t="s">
        <v>108</v>
      </c>
      <c r="D55" s="2"/>
    </row>
    <row r="56" spans="1:4" ht="50.25" customHeight="1" thickBot="1">
      <c r="A56" s="138">
        <v>542</v>
      </c>
      <c r="B56" s="121" t="s">
        <v>158</v>
      </c>
      <c r="C56" s="148" t="s">
        <v>148</v>
      </c>
      <c r="D56" s="2"/>
    </row>
    <row r="57" spans="1:4" ht="68.25" customHeight="1">
      <c r="A57" s="131"/>
      <c r="D57" s="2"/>
    </row>
    <row r="58" spans="1:4" ht="28.5" customHeight="1">
      <c r="A58" s="212" t="s">
        <v>275</v>
      </c>
      <c r="B58" s="212"/>
      <c r="C58" s="212"/>
      <c r="D58" s="115"/>
    </row>
    <row r="59" spans="1:4" ht="33" customHeight="1">
      <c r="A59" s="207" t="s">
        <v>230</v>
      </c>
      <c r="B59" s="207"/>
      <c r="C59" s="207"/>
      <c r="D59" s="117"/>
    </row>
    <row r="60" spans="1:4" ht="20.25" customHeight="1">
      <c r="A60" s="139"/>
      <c r="D60" s="2"/>
    </row>
    <row r="61" spans="1:4" ht="15.75" hidden="1">
      <c r="A61" s="139"/>
    </row>
    <row r="62" spans="1:4" ht="15.75" hidden="1">
      <c r="A62" s="139"/>
    </row>
    <row r="63" spans="1:4" ht="15.75" hidden="1">
      <c r="A63" s="139"/>
    </row>
    <row r="64" spans="1:4" ht="15.75" hidden="1">
      <c r="A64" s="139"/>
    </row>
    <row r="65" spans="1:3" ht="15.75" hidden="1">
      <c r="A65" s="139"/>
    </row>
    <row r="66" spans="1:3" ht="15.75" hidden="1">
      <c r="A66" s="139"/>
    </row>
    <row r="67" spans="1:3" ht="15.75" hidden="1">
      <c r="A67" s="139"/>
    </row>
    <row r="68" spans="1:3" ht="15.75" hidden="1">
      <c r="A68" s="139"/>
    </row>
    <row r="69" spans="1:3" ht="15.75" hidden="1">
      <c r="A69" s="139"/>
    </row>
    <row r="70" spans="1:3" ht="15.75" hidden="1">
      <c r="A70" s="139"/>
    </row>
    <row r="71" spans="1:3" ht="0.75" hidden="1" customHeight="1">
      <c r="A71" s="139"/>
    </row>
    <row r="72" spans="1:3" ht="15.75" hidden="1">
      <c r="A72" s="139"/>
    </row>
    <row r="73" spans="1:3" ht="15.75" hidden="1">
      <c r="A73" s="139"/>
    </row>
    <row r="74" spans="1:3" ht="15.75" hidden="1">
      <c r="A74" s="139"/>
    </row>
    <row r="75" spans="1:3" ht="15.75" hidden="1">
      <c r="A75" s="139"/>
    </row>
    <row r="76" spans="1:3" ht="15.75" hidden="1">
      <c r="A76" s="139"/>
    </row>
    <row r="77" spans="1:3" ht="15.75" hidden="1">
      <c r="A77" s="139"/>
    </row>
    <row r="78" spans="1:3" ht="15.75" hidden="1">
      <c r="A78" s="139"/>
    </row>
    <row r="79" spans="1:3" ht="15.75" hidden="1">
      <c r="A79" s="139"/>
    </row>
    <row r="80" spans="1:3" ht="15.75" hidden="1">
      <c r="A80" s="140"/>
      <c r="B80" s="122"/>
      <c r="C80" s="124"/>
    </row>
    <row r="81" spans="1:3" ht="16.5" hidden="1">
      <c r="A81" s="211" t="s">
        <v>229</v>
      </c>
      <c r="B81" s="211"/>
      <c r="C81" s="211"/>
    </row>
    <row r="82" spans="1:3" ht="16.5" hidden="1">
      <c r="A82" s="207" t="s">
        <v>230</v>
      </c>
      <c r="B82" s="207"/>
      <c r="C82" s="207"/>
    </row>
    <row r="83" spans="1:3" ht="3" hidden="1" customHeight="1"/>
    <row r="84" spans="1:3" ht="52.5" customHeight="1">
      <c r="A84" s="208" t="s">
        <v>272</v>
      </c>
      <c r="B84" s="208"/>
      <c r="C84" s="208"/>
    </row>
    <row r="85" spans="1:3" ht="61.5" customHeight="1"/>
    <row r="86" spans="1:3" ht="17.25" customHeight="1"/>
    <row r="87" spans="1:3" ht="10.5" hidden="1" customHeight="1"/>
    <row r="88" spans="1:3" ht="54.75" customHeight="1"/>
  </sheetData>
  <mergeCells count="26">
    <mergeCell ref="D15:D16"/>
    <mergeCell ref="A1:C1"/>
    <mergeCell ref="A2:C2"/>
    <mergeCell ref="A3:C3"/>
    <mergeCell ref="A4:C4"/>
    <mergeCell ref="A5:C5"/>
    <mergeCell ref="A8:C8"/>
    <mergeCell ref="A9:C9"/>
    <mergeCell ref="A10:C10"/>
    <mergeCell ref="A14:B14"/>
    <mergeCell ref="C14:C16"/>
    <mergeCell ref="A15:A16"/>
    <mergeCell ref="B11:C11"/>
    <mergeCell ref="B18:C18"/>
    <mergeCell ref="B20:C20"/>
    <mergeCell ref="B22:C22"/>
    <mergeCell ref="B31:C31"/>
    <mergeCell ref="A36:A37"/>
    <mergeCell ref="B36:C37"/>
    <mergeCell ref="A82:C82"/>
    <mergeCell ref="A84:C84"/>
    <mergeCell ref="D36:D37"/>
    <mergeCell ref="D40:D41"/>
    <mergeCell ref="A81:C81"/>
    <mergeCell ref="A58:C58"/>
    <mergeCell ref="A59:C59"/>
  </mergeCells>
  <pageMargins left="0.55118110236220474" right="0.31496062992125984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topLeftCell="A4" zoomScale="84" zoomScaleNormal="84" workbookViewId="0">
      <selection activeCell="F12" sqref="F12"/>
    </sheetView>
  </sheetViews>
  <sheetFormatPr defaultRowHeight="15"/>
  <cols>
    <col min="2" max="2" width="26.28515625" customWidth="1"/>
    <col min="3" max="3" width="47.42578125" customWidth="1"/>
  </cols>
  <sheetData>
    <row r="1" spans="1:3" ht="15.75">
      <c r="A1" s="237" t="s">
        <v>109</v>
      </c>
      <c r="B1" s="237"/>
      <c r="C1" s="237"/>
    </row>
    <row r="2" spans="1:3" ht="15.75">
      <c r="A2" s="237" t="s">
        <v>0</v>
      </c>
      <c r="B2" s="237"/>
      <c r="C2" s="237"/>
    </row>
    <row r="3" spans="1:3" ht="15.75">
      <c r="A3" s="237" t="s">
        <v>1</v>
      </c>
      <c r="B3" s="237"/>
      <c r="C3" s="237"/>
    </row>
    <row r="4" spans="1:3" ht="15.75">
      <c r="A4" s="237" t="s">
        <v>281</v>
      </c>
      <c r="B4" s="237"/>
      <c r="C4" s="237"/>
    </row>
    <row r="5" spans="1:3" ht="15.75">
      <c r="A5" s="237" t="s">
        <v>180</v>
      </c>
      <c r="B5" s="237"/>
      <c r="C5" s="237"/>
    </row>
    <row r="6" spans="1:3" ht="15.75">
      <c r="A6" s="28"/>
    </row>
    <row r="7" spans="1:3" ht="15.75">
      <c r="A7" s="30"/>
    </row>
    <row r="8" spans="1:3" ht="15.75">
      <c r="A8" s="206" t="s">
        <v>97</v>
      </c>
      <c r="B8" s="206"/>
      <c r="C8" s="206"/>
    </row>
    <row r="9" spans="1:3" ht="15.75">
      <c r="A9" s="206" t="s">
        <v>110</v>
      </c>
      <c r="B9" s="206"/>
      <c r="C9" s="206"/>
    </row>
    <row r="10" spans="1:3" ht="15.75">
      <c r="A10" s="206" t="s">
        <v>111</v>
      </c>
      <c r="B10" s="206"/>
      <c r="C10" s="206"/>
    </row>
    <row r="11" spans="1:3" ht="16.5" thickBot="1">
      <c r="A11" s="23"/>
    </row>
    <row r="12" spans="1:3" ht="44.25" customHeight="1" thickBot="1">
      <c r="A12" s="233" t="s">
        <v>112</v>
      </c>
      <c r="B12" s="234"/>
      <c r="C12" s="235" t="s">
        <v>113</v>
      </c>
    </row>
    <row r="13" spans="1:3" ht="66" customHeight="1" thickBot="1">
      <c r="A13" s="79" t="s">
        <v>114</v>
      </c>
      <c r="B13" s="80" t="s">
        <v>115</v>
      </c>
      <c r="C13" s="236"/>
    </row>
    <row r="14" spans="1:3" ht="32.25" customHeight="1" thickBot="1">
      <c r="A14" s="156">
        <v>542</v>
      </c>
      <c r="B14" s="157"/>
      <c r="C14" s="158" t="s">
        <v>9</v>
      </c>
    </row>
    <row r="15" spans="1:3" ht="66" customHeight="1" thickBot="1">
      <c r="A15" s="155">
        <v>542</v>
      </c>
      <c r="B15" s="36" t="s">
        <v>116</v>
      </c>
      <c r="C15" s="159" t="s">
        <v>117</v>
      </c>
    </row>
    <row r="16" spans="1:3" ht="63.75" customHeight="1" thickBot="1">
      <c r="A16" s="155">
        <v>542</v>
      </c>
      <c r="B16" s="36" t="s">
        <v>118</v>
      </c>
      <c r="C16" s="159" t="s">
        <v>119</v>
      </c>
    </row>
    <row r="17" spans="1:3" ht="33" customHeight="1" thickBot="1">
      <c r="A17" s="155">
        <v>542</v>
      </c>
      <c r="B17" s="36" t="s">
        <v>120</v>
      </c>
      <c r="C17" s="159" t="s">
        <v>121</v>
      </c>
    </row>
    <row r="18" spans="1:3" ht="33.75" customHeight="1" thickBot="1">
      <c r="A18" s="155">
        <v>542</v>
      </c>
      <c r="B18" s="36" t="s">
        <v>122</v>
      </c>
      <c r="C18" s="159" t="s">
        <v>123</v>
      </c>
    </row>
    <row r="19" spans="1:3" ht="15.75">
      <c r="A19" s="28"/>
    </row>
    <row r="20" spans="1:3" ht="15.75">
      <c r="A20" s="28"/>
    </row>
    <row r="21" spans="1:3" ht="15.75">
      <c r="A21" s="28"/>
    </row>
    <row r="22" spans="1:3" ht="15.75">
      <c r="A22" s="28"/>
    </row>
    <row r="23" spans="1:3" ht="15.75">
      <c r="A23" s="26"/>
    </row>
    <row r="24" spans="1:3" ht="15.75">
      <c r="A24" s="26"/>
    </row>
    <row r="25" spans="1:3" ht="15.75">
      <c r="A25" s="26"/>
    </row>
    <row r="26" spans="1:3" ht="15.75">
      <c r="A26" s="26"/>
    </row>
    <row r="27" spans="1:3" ht="15.75">
      <c r="A27" s="26"/>
    </row>
    <row r="28" spans="1:3" ht="15.75">
      <c r="A28" s="26"/>
    </row>
    <row r="29" spans="1:3" ht="15.75">
      <c r="A29" s="26"/>
    </row>
    <row r="30" spans="1:3" ht="15.75">
      <c r="A30" s="26"/>
    </row>
    <row r="31" spans="1:3" ht="15.75">
      <c r="A31" s="26"/>
    </row>
    <row r="32" spans="1:3" ht="15.75">
      <c r="A32" s="26"/>
    </row>
    <row r="33" spans="1:1" ht="15.75">
      <c r="A33" s="26"/>
    </row>
    <row r="34" spans="1:1" ht="15.75">
      <c r="A34" s="26"/>
    </row>
    <row r="35" spans="1:1" ht="15.75">
      <c r="A35" s="26"/>
    </row>
    <row r="36" spans="1:1" ht="15.75">
      <c r="A36" s="26"/>
    </row>
    <row r="37" spans="1:1" ht="15.75">
      <c r="A37" s="26"/>
    </row>
    <row r="38" spans="1:1" ht="15.75">
      <c r="A38" s="26"/>
    </row>
    <row r="39" spans="1:1" ht="15.75">
      <c r="A39" s="26"/>
    </row>
  </sheetData>
  <mergeCells count="10">
    <mergeCell ref="A12:B12"/>
    <mergeCell ref="C12:C13"/>
    <mergeCell ref="A1:C1"/>
    <mergeCell ref="A2:C2"/>
    <mergeCell ref="A3:C3"/>
    <mergeCell ref="A4:C4"/>
    <mergeCell ref="A5:C5"/>
    <mergeCell ref="A8:C8"/>
    <mergeCell ref="A9:C9"/>
    <mergeCell ref="A10:C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0"/>
  <sheetViews>
    <sheetView topLeftCell="A115" workbookViewId="0">
      <selection activeCell="F26" sqref="F26"/>
    </sheetView>
  </sheetViews>
  <sheetFormatPr defaultRowHeight="15"/>
  <cols>
    <col min="1" max="1" width="42" style="1" customWidth="1"/>
    <col min="2" max="2" width="4.7109375" style="1" customWidth="1"/>
    <col min="3" max="3" width="4.42578125" style="1" customWidth="1"/>
    <col min="4" max="4" width="13.7109375" style="1" customWidth="1"/>
    <col min="5" max="5" width="5.28515625" style="1" customWidth="1"/>
    <col min="6" max="6" width="10.85546875" style="1" customWidth="1"/>
    <col min="7" max="7" width="6.5703125" style="1" customWidth="1"/>
    <col min="8" max="16384" width="9.140625" style="1"/>
  </cols>
  <sheetData>
    <row r="1" spans="1:7" ht="15.75">
      <c r="A1" s="160" t="s">
        <v>50</v>
      </c>
      <c r="B1" s="161"/>
      <c r="C1" s="161"/>
      <c r="D1" s="238" t="s">
        <v>77</v>
      </c>
      <c r="E1" s="238"/>
      <c r="F1" s="238"/>
    </row>
    <row r="2" spans="1:7" ht="15.75">
      <c r="A2" s="239" t="s">
        <v>0</v>
      </c>
      <c r="B2" s="239"/>
      <c r="C2" s="239"/>
      <c r="D2" s="239"/>
      <c r="E2" s="239"/>
      <c r="F2" s="239"/>
    </row>
    <row r="3" spans="1:7" ht="15.75">
      <c r="A3" s="239" t="s">
        <v>1</v>
      </c>
      <c r="B3" s="239"/>
      <c r="C3" s="239"/>
      <c r="D3" s="239"/>
      <c r="E3" s="239"/>
      <c r="F3" s="239"/>
    </row>
    <row r="4" spans="1:7" ht="15.75">
      <c r="A4" s="239" t="s">
        <v>281</v>
      </c>
      <c r="B4" s="239"/>
      <c r="C4" s="239"/>
      <c r="D4" s="239"/>
      <c r="E4" s="239"/>
      <c r="F4" s="239"/>
    </row>
    <row r="5" spans="1:7" ht="15.75">
      <c r="A5" s="239" t="s">
        <v>180</v>
      </c>
      <c r="B5" s="239"/>
      <c r="C5" s="239"/>
      <c r="D5" s="239"/>
      <c r="E5" s="239"/>
      <c r="F5" s="239"/>
    </row>
    <row r="6" spans="1:7" ht="9" customHeight="1">
      <c r="A6" s="154"/>
      <c r="B6" s="161"/>
      <c r="C6" s="161"/>
      <c r="D6" s="161"/>
      <c r="E6" s="161"/>
      <c r="F6" s="161"/>
    </row>
    <row r="7" spans="1:7" ht="42" customHeight="1">
      <c r="A7" s="240" t="s">
        <v>285</v>
      </c>
      <c r="B7" s="240"/>
      <c r="C7" s="240"/>
      <c r="D7" s="240"/>
      <c r="E7" s="240"/>
      <c r="F7" s="240"/>
    </row>
    <row r="8" spans="1:7" ht="2.25" customHeight="1">
      <c r="A8" s="240"/>
      <c r="B8" s="240"/>
      <c r="C8" s="240"/>
      <c r="D8" s="240"/>
      <c r="E8" s="240"/>
      <c r="F8" s="240"/>
    </row>
    <row r="9" spans="1:7" ht="15.75">
      <c r="A9" s="241" t="s">
        <v>286</v>
      </c>
      <c r="B9" s="241"/>
      <c r="C9" s="241"/>
      <c r="D9" s="241"/>
      <c r="E9" s="241"/>
      <c r="F9" s="241"/>
    </row>
    <row r="10" spans="1:7" ht="22.5" customHeight="1">
      <c r="A10" s="242" t="s">
        <v>2</v>
      </c>
      <c r="B10" s="243" t="s">
        <v>3</v>
      </c>
      <c r="C10" s="243"/>
      <c r="D10" s="243"/>
      <c r="E10" s="243"/>
      <c r="F10" s="242" t="s">
        <v>4</v>
      </c>
      <c r="G10" s="2"/>
    </row>
    <row r="11" spans="1:7" ht="6.75" customHeight="1">
      <c r="A11" s="242"/>
      <c r="B11" s="243"/>
      <c r="C11" s="243"/>
      <c r="D11" s="243"/>
      <c r="E11" s="243"/>
      <c r="F11" s="242"/>
      <c r="G11" s="2"/>
    </row>
    <row r="12" spans="1:7" ht="114.75" customHeight="1">
      <c r="A12" s="242"/>
      <c r="B12" s="162" t="s">
        <v>5</v>
      </c>
      <c r="C12" s="162" t="s">
        <v>6</v>
      </c>
      <c r="D12" s="162" t="s">
        <v>7</v>
      </c>
      <c r="E12" s="162" t="s">
        <v>8</v>
      </c>
      <c r="F12" s="242"/>
      <c r="G12" s="2"/>
    </row>
    <row r="13" spans="1:7" ht="15.75">
      <c r="A13" s="163">
        <v>1</v>
      </c>
      <c r="B13" s="163">
        <v>2</v>
      </c>
      <c r="C13" s="163">
        <v>3</v>
      </c>
      <c r="D13" s="163">
        <v>4</v>
      </c>
      <c r="E13" s="163">
        <v>5</v>
      </c>
      <c r="F13" s="164">
        <v>6</v>
      </c>
      <c r="G13" s="2"/>
    </row>
    <row r="14" spans="1:7" ht="31.5">
      <c r="A14" s="165" t="s">
        <v>9</v>
      </c>
      <c r="B14" s="166"/>
      <c r="C14" s="166"/>
      <c r="D14" s="166"/>
      <c r="E14" s="167"/>
      <c r="F14" s="168"/>
      <c r="G14" s="2"/>
    </row>
    <row r="15" spans="1:7" ht="15.75">
      <c r="A15" s="169" t="s">
        <v>10</v>
      </c>
      <c r="B15" s="170" t="s">
        <v>51</v>
      </c>
      <c r="C15" s="170" t="s">
        <v>52</v>
      </c>
      <c r="D15" s="171"/>
      <c r="E15" s="170"/>
      <c r="F15" s="172">
        <f>F16+F21+F26+F36+F41</f>
        <v>1098.3</v>
      </c>
      <c r="G15" s="2"/>
    </row>
    <row r="16" spans="1:7" ht="46.5" customHeight="1">
      <c r="A16" s="173" t="s">
        <v>11</v>
      </c>
      <c r="B16" s="174" t="s">
        <v>51</v>
      </c>
      <c r="C16" s="174" t="s">
        <v>53</v>
      </c>
      <c r="D16" s="175"/>
      <c r="E16" s="174"/>
      <c r="F16" s="176">
        <f>F17</f>
        <v>143.30000000000001</v>
      </c>
      <c r="G16" s="2"/>
    </row>
    <row r="17" spans="1:10" ht="31.5">
      <c r="A17" s="166" t="s">
        <v>12</v>
      </c>
      <c r="B17" s="177" t="s">
        <v>51</v>
      </c>
      <c r="C17" s="177" t="s">
        <v>53</v>
      </c>
      <c r="D17" s="178">
        <v>9900000000</v>
      </c>
      <c r="E17" s="177"/>
      <c r="F17" s="179">
        <f>F18</f>
        <v>143.30000000000001</v>
      </c>
      <c r="G17" s="2"/>
    </row>
    <row r="18" spans="1:10" ht="31.5">
      <c r="A18" s="166" t="s">
        <v>13</v>
      </c>
      <c r="B18" s="177" t="s">
        <v>51</v>
      </c>
      <c r="C18" s="177" t="s">
        <v>53</v>
      </c>
      <c r="D18" s="178">
        <v>9900400000</v>
      </c>
      <c r="E18" s="177"/>
      <c r="F18" s="179">
        <f>F19</f>
        <v>143.30000000000001</v>
      </c>
      <c r="G18" s="2"/>
    </row>
    <row r="19" spans="1:10" ht="15.75">
      <c r="A19" s="166" t="s">
        <v>14</v>
      </c>
      <c r="B19" s="177" t="s">
        <v>51</v>
      </c>
      <c r="C19" s="177" t="s">
        <v>53</v>
      </c>
      <c r="D19" s="178">
        <v>9900420300</v>
      </c>
      <c r="E19" s="177"/>
      <c r="F19" s="179">
        <f>F20</f>
        <v>143.30000000000001</v>
      </c>
      <c r="G19" s="2"/>
    </row>
    <row r="20" spans="1:10" ht="94.5">
      <c r="A20" s="166" t="s">
        <v>15</v>
      </c>
      <c r="B20" s="177" t="s">
        <v>51</v>
      </c>
      <c r="C20" s="177" t="s">
        <v>53</v>
      </c>
      <c r="D20" s="178">
        <v>9900420300</v>
      </c>
      <c r="E20" s="177">
        <v>100</v>
      </c>
      <c r="F20" s="179">
        <v>143.30000000000001</v>
      </c>
      <c r="G20" s="2"/>
    </row>
    <row r="21" spans="1:10" ht="78.75">
      <c r="A21" s="173" t="s">
        <v>146</v>
      </c>
      <c r="B21" s="174" t="s">
        <v>51</v>
      </c>
      <c r="C21" s="174" t="s">
        <v>54</v>
      </c>
      <c r="D21" s="175"/>
      <c r="E21" s="174"/>
      <c r="F21" s="176">
        <f>F22</f>
        <v>93</v>
      </c>
      <c r="G21" s="2"/>
    </row>
    <row r="22" spans="1:10" ht="31.5">
      <c r="A22" s="166" t="s">
        <v>12</v>
      </c>
      <c r="B22" s="177" t="s">
        <v>51</v>
      </c>
      <c r="C22" s="177" t="s">
        <v>54</v>
      </c>
      <c r="D22" s="178">
        <v>9900000000</v>
      </c>
      <c r="E22" s="177"/>
      <c r="F22" s="179">
        <f>F23</f>
        <v>93</v>
      </c>
      <c r="G22" s="2"/>
    </row>
    <row r="23" spans="1:10" ht="31.5">
      <c r="A23" s="166" t="s">
        <v>13</v>
      </c>
      <c r="B23" s="177" t="s">
        <v>51</v>
      </c>
      <c r="C23" s="177" t="s">
        <v>54</v>
      </c>
      <c r="D23" s="178">
        <v>9900400000</v>
      </c>
      <c r="E23" s="177"/>
      <c r="F23" s="179">
        <f>F24</f>
        <v>93</v>
      </c>
      <c r="G23" s="2"/>
    </row>
    <row r="24" spans="1:10" ht="31.5">
      <c r="A24" s="166" t="s">
        <v>145</v>
      </c>
      <c r="B24" s="177" t="s">
        <v>51</v>
      </c>
      <c r="C24" s="177" t="s">
        <v>54</v>
      </c>
      <c r="D24" s="178">
        <v>9900421100</v>
      </c>
      <c r="E24" s="177"/>
      <c r="F24" s="179">
        <f>F25</f>
        <v>93</v>
      </c>
      <c r="G24" s="2"/>
    </row>
    <row r="25" spans="1:10" ht="94.5">
      <c r="A25" s="166" t="s">
        <v>15</v>
      </c>
      <c r="B25" s="177" t="s">
        <v>51</v>
      </c>
      <c r="C25" s="177" t="s">
        <v>54</v>
      </c>
      <c r="D25" s="178">
        <v>9900421100</v>
      </c>
      <c r="E25" s="177" t="s">
        <v>78</v>
      </c>
      <c r="F25" s="179">
        <v>93</v>
      </c>
      <c r="G25" s="2"/>
    </row>
    <row r="26" spans="1:10" ht="94.5">
      <c r="A26" s="173" t="s">
        <v>16</v>
      </c>
      <c r="B26" s="174" t="s">
        <v>51</v>
      </c>
      <c r="C26" s="174" t="s">
        <v>55</v>
      </c>
      <c r="D26" s="175"/>
      <c r="E26" s="174"/>
      <c r="F26" s="176">
        <f>F27</f>
        <v>800</v>
      </c>
      <c r="G26" s="2"/>
    </row>
    <row r="27" spans="1:10" ht="31.5">
      <c r="A27" s="166" t="s">
        <v>12</v>
      </c>
      <c r="B27" s="174" t="s">
        <v>51</v>
      </c>
      <c r="C27" s="177" t="s">
        <v>55</v>
      </c>
      <c r="D27" s="178">
        <v>9900000000</v>
      </c>
      <c r="E27" s="177"/>
      <c r="F27" s="179">
        <f>F28</f>
        <v>800</v>
      </c>
      <c r="G27" s="2"/>
    </row>
    <row r="28" spans="1:10" ht="31.5">
      <c r="A28" s="166" t="s">
        <v>13</v>
      </c>
      <c r="B28" s="174" t="s">
        <v>51</v>
      </c>
      <c r="C28" s="177" t="s">
        <v>55</v>
      </c>
      <c r="D28" s="178">
        <v>9900400000</v>
      </c>
      <c r="E28" s="177"/>
      <c r="F28" s="179">
        <f>F29</f>
        <v>800</v>
      </c>
      <c r="G28" s="2"/>
    </row>
    <row r="29" spans="1:10" ht="31.5">
      <c r="A29" s="166" t="s">
        <v>17</v>
      </c>
      <c r="B29" s="174" t="s">
        <v>51</v>
      </c>
      <c r="C29" s="177" t="s">
        <v>55</v>
      </c>
      <c r="D29" s="178">
        <v>9900420430</v>
      </c>
      <c r="E29" s="177"/>
      <c r="F29" s="179">
        <f>F30+F31+F32+F35</f>
        <v>800</v>
      </c>
      <c r="G29" s="2"/>
    </row>
    <row r="30" spans="1:10" ht="94.5">
      <c r="A30" s="166" t="s">
        <v>15</v>
      </c>
      <c r="B30" s="174" t="s">
        <v>51</v>
      </c>
      <c r="C30" s="177" t="s">
        <v>55</v>
      </c>
      <c r="D30" s="178">
        <v>9900420430</v>
      </c>
      <c r="E30" s="177">
        <v>100</v>
      </c>
      <c r="F30" s="179">
        <v>449</v>
      </c>
      <c r="G30" s="2"/>
    </row>
    <row r="31" spans="1:10" ht="31.5">
      <c r="A31" s="166" t="s">
        <v>18</v>
      </c>
      <c r="B31" s="174" t="s">
        <v>51</v>
      </c>
      <c r="C31" s="177" t="s">
        <v>55</v>
      </c>
      <c r="D31" s="178">
        <v>9900420430</v>
      </c>
      <c r="E31" s="177">
        <v>200</v>
      </c>
      <c r="F31" s="179">
        <v>305.60000000000002</v>
      </c>
      <c r="G31" s="2"/>
    </row>
    <row r="32" spans="1:10" ht="17.25" customHeight="1">
      <c r="A32" s="166" t="s">
        <v>74</v>
      </c>
      <c r="B32" s="174" t="s">
        <v>51</v>
      </c>
      <c r="C32" s="177" t="s">
        <v>55</v>
      </c>
      <c r="D32" s="178">
        <v>9900420430</v>
      </c>
      <c r="E32" s="177" t="s">
        <v>73</v>
      </c>
      <c r="F32" s="179">
        <v>12.4</v>
      </c>
      <c r="G32" s="2"/>
      <c r="J32" s="4"/>
    </row>
    <row r="33" spans="1:10" ht="31.5">
      <c r="A33" s="166" t="s">
        <v>27</v>
      </c>
      <c r="B33" s="177" t="s">
        <v>51</v>
      </c>
      <c r="C33" s="177" t="s">
        <v>55</v>
      </c>
      <c r="D33" s="178">
        <v>9900300000</v>
      </c>
      <c r="E33" s="177" t="s">
        <v>70</v>
      </c>
      <c r="F33" s="179">
        <v>33</v>
      </c>
      <c r="G33" s="2"/>
      <c r="J33" s="4"/>
    </row>
    <row r="34" spans="1:10" ht="31.5">
      <c r="A34" s="166" t="s">
        <v>155</v>
      </c>
      <c r="B34" s="177" t="s">
        <v>51</v>
      </c>
      <c r="C34" s="177" t="s">
        <v>55</v>
      </c>
      <c r="D34" s="178">
        <v>9900321530</v>
      </c>
      <c r="E34" s="177" t="s">
        <v>70</v>
      </c>
      <c r="F34" s="179">
        <v>33</v>
      </c>
      <c r="G34" s="2"/>
    </row>
    <row r="35" spans="1:10" ht="15.75">
      <c r="A35" s="166" t="s">
        <v>29</v>
      </c>
      <c r="B35" s="177" t="s">
        <v>51</v>
      </c>
      <c r="C35" s="177" t="s">
        <v>55</v>
      </c>
      <c r="D35" s="178">
        <v>9900321530</v>
      </c>
      <c r="E35" s="177" t="s">
        <v>151</v>
      </c>
      <c r="F35" s="179">
        <v>33</v>
      </c>
      <c r="G35" s="2"/>
    </row>
    <row r="36" spans="1:10" ht="63">
      <c r="A36" s="173" t="s">
        <v>19</v>
      </c>
      <c r="B36" s="174" t="s">
        <v>51</v>
      </c>
      <c r="C36" s="174" t="s">
        <v>56</v>
      </c>
      <c r="D36" s="175"/>
      <c r="E36" s="174"/>
      <c r="F36" s="176">
        <f>F37</f>
        <v>13</v>
      </c>
      <c r="G36" s="2"/>
    </row>
    <row r="37" spans="1:10" ht="31.5">
      <c r="A37" s="166" t="s">
        <v>12</v>
      </c>
      <c r="B37" s="177" t="s">
        <v>51</v>
      </c>
      <c r="C37" s="177" t="s">
        <v>56</v>
      </c>
      <c r="D37" s="178">
        <v>9900000000</v>
      </c>
      <c r="E37" s="177"/>
      <c r="F37" s="179">
        <f>F38</f>
        <v>13</v>
      </c>
      <c r="G37" s="2"/>
    </row>
    <row r="38" spans="1:10" ht="31.5">
      <c r="A38" s="166" t="s">
        <v>13</v>
      </c>
      <c r="B38" s="177" t="s">
        <v>51</v>
      </c>
      <c r="C38" s="177" t="s">
        <v>56</v>
      </c>
      <c r="D38" s="178">
        <v>9900400000</v>
      </c>
      <c r="E38" s="177"/>
      <c r="F38" s="179">
        <f>F39</f>
        <v>13</v>
      </c>
      <c r="G38" s="2"/>
    </row>
    <row r="39" spans="1:10" ht="31.5">
      <c r="A39" s="166" t="s">
        <v>17</v>
      </c>
      <c r="B39" s="177" t="s">
        <v>51</v>
      </c>
      <c r="C39" s="177" t="s">
        <v>56</v>
      </c>
      <c r="D39" s="178">
        <v>9900420430</v>
      </c>
      <c r="E39" s="177"/>
      <c r="F39" s="179">
        <f>F40</f>
        <v>13</v>
      </c>
      <c r="G39" s="2"/>
    </row>
    <row r="40" spans="1:10" ht="90.75" customHeight="1">
      <c r="A40" s="166" t="s">
        <v>15</v>
      </c>
      <c r="B40" s="177" t="s">
        <v>51</v>
      </c>
      <c r="C40" s="177" t="s">
        <v>56</v>
      </c>
      <c r="D40" s="178">
        <v>9900420430</v>
      </c>
      <c r="E40" s="177">
        <v>100</v>
      </c>
      <c r="F40" s="179">
        <v>13</v>
      </c>
      <c r="G40" s="2"/>
    </row>
    <row r="41" spans="1:10" ht="21.75" customHeight="1">
      <c r="A41" s="169" t="s">
        <v>183</v>
      </c>
      <c r="B41" s="170" t="s">
        <v>51</v>
      </c>
      <c r="C41" s="170" t="s">
        <v>184</v>
      </c>
      <c r="D41" s="171"/>
      <c r="E41" s="170"/>
      <c r="F41" s="172">
        <f>F45+F49+F53+F55</f>
        <v>49</v>
      </c>
      <c r="G41" s="2"/>
    </row>
    <row r="42" spans="1:10" ht="31.5">
      <c r="A42" s="166" t="s">
        <v>12</v>
      </c>
      <c r="B42" s="177" t="s">
        <v>51</v>
      </c>
      <c r="C42" s="177" t="s">
        <v>184</v>
      </c>
      <c r="D42" s="178">
        <v>9900000000</v>
      </c>
      <c r="E42" s="177"/>
      <c r="F42" s="179">
        <f>F43</f>
        <v>11</v>
      </c>
      <c r="G42" s="2"/>
    </row>
    <row r="43" spans="1:10" ht="20.25" customHeight="1">
      <c r="A43" s="166" t="s">
        <v>13</v>
      </c>
      <c r="B43" s="177" t="s">
        <v>51</v>
      </c>
      <c r="C43" s="177" t="s">
        <v>184</v>
      </c>
      <c r="D43" s="178">
        <v>9900400000</v>
      </c>
      <c r="E43" s="177"/>
      <c r="F43" s="179">
        <f>F45</f>
        <v>11</v>
      </c>
      <c r="G43" s="2"/>
    </row>
    <row r="44" spans="1:10" ht="31.5">
      <c r="A44" s="166" t="s">
        <v>185</v>
      </c>
      <c r="B44" s="177" t="s">
        <v>51</v>
      </c>
      <c r="C44" s="177" t="s">
        <v>184</v>
      </c>
      <c r="D44" s="178">
        <v>9900409200</v>
      </c>
      <c r="E44" s="177"/>
      <c r="F44" s="179">
        <f>F45</f>
        <v>11</v>
      </c>
      <c r="G44" s="2"/>
    </row>
    <row r="45" spans="1:10" ht="31.5">
      <c r="A45" s="166" t="s">
        <v>18</v>
      </c>
      <c r="B45" s="177" t="s">
        <v>51</v>
      </c>
      <c r="C45" s="177" t="s">
        <v>184</v>
      </c>
      <c r="D45" s="178">
        <v>9900409200</v>
      </c>
      <c r="E45" s="177" t="s">
        <v>71</v>
      </c>
      <c r="F45" s="179">
        <v>11</v>
      </c>
      <c r="G45" s="2"/>
    </row>
    <row r="46" spans="1:10" ht="31.5">
      <c r="A46" s="166" t="s">
        <v>12</v>
      </c>
      <c r="B46" s="177" t="s">
        <v>51</v>
      </c>
      <c r="C46" s="177" t="s">
        <v>184</v>
      </c>
      <c r="D46" s="178">
        <v>9900000000</v>
      </c>
      <c r="E46" s="177"/>
      <c r="F46" s="179">
        <f t="shared" ref="F46:F47" si="0">F47</f>
        <v>0</v>
      </c>
      <c r="G46" s="2"/>
    </row>
    <row r="47" spans="1:10" ht="18.75" customHeight="1">
      <c r="A47" s="166" t="s">
        <v>13</v>
      </c>
      <c r="B47" s="177" t="s">
        <v>51</v>
      </c>
      <c r="C47" s="177" t="s">
        <v>184</v>
      </c>
      <c r="D47" s="178">
        <v>9900400000</v>
      </c>
      <c r="E47" s="177"/>
      <c r="F47" s="179">
        <f t="shared" si="0"/>
        <v>0</v>
      </c>
      <c r="G47" s="2"/>
    </row>
    <row r="48" spans="1:10" ht="31.5">
      <c r="A48" s="166" t="s">
        <v>185</v>
      </c>
      <c r="B48" s="177" t="s">
        <v>51</v>
      </c>
      <c r="C48" s="177" t="s">
        <v>184</v>
      </c>
      <c r="D48" s="178">
        <v>9900499090</v>
      </c>
      <c r="E48" s="177"/>
      <c r="F48" s="179">
        <f>F49</f>
        <v>0</v>
      </c>
      <c r="G48" s="2"/>
    </row>
    <row r="49" spans="1:7" ht="31.5">
      <c r="A49" s="166" t="s">
        <v>18</v>
      </c>
      <c r="B49" s="177" t="s">
        <v>51</v>
      </c>
      <c r="C49" s="177" t="s">
        <v>184</v>
      </c>
      <c r="D49" s="178">
        <v>9900499090</v>
      </c>
      <c r="E49" s="177" t="s">
        <v>71</v>
      </c>
      <c r="F49" s="179">
        <v>0</v>
      </c>
      <c r="G49" s="2"/>
    </row>
    <row r="50" spans="1:7" ht="31.5">
      <c r="A50" s="166" t="s">
        <v>12</v>
      </c>
      <c r="B50" s="177" t="s">
        <v>51</v>
      </c>
      <c r="C50" s="177" t="s">
        <v>184</v>
      </c>
      <c r="D50" s="178">
        <v>9900000000</v>
      </c>
      <c r="E50" s="177"/>
      <c r="F50" s="179">
        <f>F51</f>
        <v>28.9</v>
      </c>
      <c r="G50" s="2"/>
    </row>
    <row r="51" spans="1:7" ht="31.5" hidden="1">
      <c r="A51" s="166" t="s">
        <v>13</v>
      </c>
      <c r="B51" s="177" t="s">
        <v>51</v>
      </c>
      <c r="C51" s="177" t="s">
        <v>184</v>
      </c>
      <c r="D51" s="178">
        <v>9900400000</v>
      </c>
      <c r="E51" s="177"/>
      <c r="F51" s="179">
        <f>F52</f>
        <v>28.9</v>
      </c>
      <c r="G51" s="2"/>
    </row>
    <row r="52" spans="1:7" ht="31.5" hidden="1">
      <c r="A52" s="166" t="s">
        <v>193</v>
      </c>
      <c r="B52" s="177" t="s">
        <v>51</v>
      </c>
      <c r="C52" s="177" t="s">
        <v>184</v>
      </c>
      <c r="D52" s="178">
        <v>9900709005</v>
      </c>
      <c r="E52" s="177"/>
      <c r="F52" s="179">
        <f>F53</f>
        <v>28.9</v>
      </c>
      <c r="G52" s="2"/>
    </row>
    <row r="53" spans="1:7" ht="31.5" hidden="1">
      <c r="A53" s="166" t="s">
        <v>193</v>
      </c>
      <c r="B53" s="177" t="s">
        <v>51</v>
      </c>
      <c r="C53" s="177" t="s">
        <v>184</v>
      </c>
      <c r="D53" s="178">
        <v>9900709005</v>
      </c>
      <c r="E53" s="177" t="s">
        <v>71</v>
      </c>
      <c r="F53" s="179">
        <v>28.9</v>
      </c>
      <c r="G53" s="2"/>
    </row>
    <row r="54" spans="1:7" ht="105" hidden="1">
      <c r="A54" s="10" t="s">
        <v>297</v>
      </c>
      <c r="B54" s="19" t="s">
        <v>51</v>
      </c>
      <c r="C54" s="19" t="s">
        <v>184</v>
      </c>
      <c r="D54" s="15">
        <v>9900743501</v>
      </c>
      <c r="E54" s="19" t="s">
        <v>70</v>
      </c>
      <c r="F54" s="18">
        <f>F55</f>
        <v>9.1</v>
      </c>
      <c r="G54" s="2"/>
    </row>
    <row r="55" spans="1:7">
      <c r="A55" s="10" t="s">
        <v>298</v>
      </c>
      <c r="B55" s="19" t="s">
        <v>51</v>
      </c>
      <c r="C55" s="19" t="s">
        <v>184</v>
      </c>
      <c r="D55" s="15">
        <v>9900743501</v>
      </c>
      <c r="E55" s="19" t="s">
        <v>71</v>
      </c>
      <c r="F55" s="18">
        <v>9.1</v>
      </c>
      <c r="G55" s="2"/>
    </row>
    <row r="56" spans="1:7" ht="15.75">
      <c r="A56" s="169" t="s">
        <v>20</v>
      </c>
      <c r="B56" s="170" t="s">
        <v>53</v>
      </c>
      <c r="C56" s="170" t="s">
        <v>52</v>
      </c>
      <c r="D56" s="171"/>
      <c r="E56" s="170"/>
      <c r="F56" s="172">
        <f>F57</f>
        <v>113.4</v>
      </c>
      <c r="G56" s="2"/>
    </row>
    <row r="57" spans="1:7" ht="31.5">
      <c r="A57" s="173" t="s">
        <v>21</v>
      </c>
      <c r="B57" s="174" t="s">
        <v>53</v>
      </c>
      <c r="C57" s="174" t="s">
        <v>54</v>
      </c>
      <c r="D57" s="175"/>
      <c r="E57" s="174"/>
      <c r="F57" s="176">
        <f>F58</f>
        <v>113.4</v>
      </c>
      <c r="G57" s="2"/>
    </row>
    <row r="58" spans="1:7" ht="65.25" customHeight="1">
      <c r="A58" s="166" t="s">
        <v>179</v>
      </c>
      <c r="B58" s="177" t="s">
        <v>53</v>
      </c>
      <c r="C58" s="177" t="s">
        <v>54</v>
      </c>
      <c r="D58" s="178">
        <v>4600000000</v>
      </c>
      <c r="E58" s="177"/>
      <c r="F58" s="179">
        <f>F60</f>
        <v>113.4</v>
      </c>
      <c r="G58" s="2"/>
    </row>
    <row r="59" spans="1:7" ht="63">
      <c r="A59" s="166" t="s">
        <v>194</v>
      </c>
      <c r="B59" s="177" t="s">
        <v>53</v>
      </c>
      <c r="C59" s="177" t="s">
        <v>54</v>
      </c>
      <c r="D59" s="178">
        <v>4630000000</v>
      </c>
      <c r="E59" s="177"/>
      <c r="F59" s="179">
        <f>F60</f>
        <v>113.4</v>
      </c>
      <c r="G59" s="2"/>
    </row>
    <row r="60" spans="1:7" ht="17.25" customHeight="1">
      <c r="A60" s="166" t="s">
        <v>13</v>
      </c>
      <c r="B60" s="177" t="s">
        <v>53</v>
      </c>
      <c r="C60" s="177" t="s">
        <v>54</v>
      </c>
      <c r="D60" s="178">
        <v>4630400000</v>
      </c>
      <c r="E60" s="177"/>
      <c r="F60" s="179">
        <f>F61</f>
        <v>113.4</v>
      </c>
      <c r="G60" s="2"/>
    </row>
    <row r="61" spans="1:7" ht="67.5" customHeight="1">
      <c r="A61" s="166" t="s">
        <v>22</v>
      </c>
      <c r="B61" s="177" t="s">
        <v>53</v>
      </c>
      <c r="C61" s="177" t="s">
        <v>54</v>
      </c>
      <c r="D61" s="178">
        <v>4630451180</v>
      </c>
      <c r="E61" s="177"/>
      <c r="F61" s="179">
        <f>F62+F63</f>
        <v>113.4</v>
      </c>
      <c r="G61" s="48"/>
    </row>
    <row r="62" spans="1:7" ht="97.5" customHeight="1">
      <c r="A62" s="166" t="s">
        <v>15</v>
      </c>
      <c r="B62" s="177" t="s">
        <v>53</v>
      </c>
      <c r="C62" s="177" t="s">
        <v>54</v>
      </c>
      <c r="D62" s="178">
        <v>4630451180</v>
      </c>
      <c r="E62" s="177">
        <v>100</v>
      </c>
      <c r="F62" s="179">
        <v>93.4</v>
      </c>
      <c r="G62" s="2"/>
    </row>
    <row r="63" spans="1:7" ht="31.5">
      <c r="A63" s="166" t="s">
        <v>18</v>
      </c>
      <c r="B63" s="177" t="s">
        <v>53</v>
      </c>
      <c r="C63" s="177" t="s">
        <v>54</v>
      </c>
      <c r="D63" s="178">
        <v>4630451180</v>
      </c>
      <c r="E63" s="177">
        <v>200</v>
      </c>
      <c r="F63" s="179">
        <v>20</v>
      </c>
      <c r="G63" s="2"/>
    </row>
    <row r="64" spans="1:7" ht="31.5">
      <c r="A64" s="169" t="s">
        <v>189</v>
      </c>
      <c r="B64" s="170" t="s">
        <v>54</v>
      </c>
      <c r="C64" s="170" t="s">
        <v>52</v>
      </c>
      <c r="D64" s="171"/>
      <c r="E64" s="170"/>
      <c r="F64" s="172">
        <f>SUM(F69)</f>
        <v>30</v>
      </c>
      <c r="G64" s="2"/>
    </row>
    <row r="65" spans="1:7" ht="15.75">
      <c r="A65" s="184" t="s">
        <v>190</v>
      </c>
      <c r="B65" s="185" t="s">
        <v>54</v>
      </c>
      <c r="C65" s="185" t="s">
        <v>191</v>
      </c>
      <c r="D65" s="186"/>
      <c r="E65" s="185"/>
      <c r="F65" s="187">
        <f>F66</f>
        <v>30</v>
      </c>
      <c r="G65" s="2"/>
    </row>
    <row r="66" spans="1:7" ht="31.5">
      <c r="A66" s="166" t="s">
        <v>12</v>
      </c>
      <c r="B66" s="177" t="s">
        <v>54</v>
      </c>
      <c r="C66" s="177" t="s">
        <v>191</v>
      </c>
      <c r="D66" s="178">
        <v>9900000000</v>
      </c>
      <c r="E66" s="177"/>
      <c r="F66" s="179">
        <f>F69</f>
        <v>30</v>
      </c>
      <c r="G66" s="2"/>
    </row>
    <row r="67" spans="1:7" ht="31.5">
      <c r="A67" s="166" t="s">
        <v>25</v>
      </c>
      <c r="B67" s="177" t="s">
        <v>54</v>
      </c>
      <c r="C67" s="177" t="s">
        <v>191</v>
      </c>
      <c r="D67" s="178">
        <v>9900700000</v>
      </c>
      <c r="E67" s="177"/>
      <c r="F67" s="179">
        <f>F68</f>
        <v>30</v>
      </c>
      <c r="G67" s="2"/>
    </row>
    <row r="68" spans="1:7" ht="31.5">
      <c r="A68" s="166" t="s">
        <v>210</v>
      </c>
      <c r="B68" s="177" t="s">
        <v>54</v>
      </c>
      <c r="C68" s="177" t="s">
        <v>191</v>
      </c>
      <c r="D68" s="178">
        <v>9900742170</v>
      </c>
      <c r="E68" s="177"/>
      <c r="F68" s="179">
        <f>F69</f>
        <v>30</v>
      </c>
      <c r="G68" s="2"/>
    </row>
    <row r="69" spans="1:7" ht="15" customHeight="1">
      <c r="A69" s="166" t="s">
        <v>18</v>
      </c>
      <c r="B69" s="177" t="s">
        <v>54</v>
      </c>
      <c r="C69" s="177" t="s">
        <v>191</v>
      </c>
      <c r="D69" s="178">
        <v>9900742170</v>
      </c>
      <c r="E69" s="177" t="s">
        <v>71</v>
      </c>
      <c r="F69" s="179">
        <v>30</v>
      </c>
      <c r="G69" s="2"/>
    </row>
    <row r="70" spans="1:7" ht="15.75">
      <c r="A70" s="169" t="s">
        <v>23</v>
      </c>
      <c r="B70" s="170" t="s">
        <v>55</v>
      </c>
      <c r="C70" s="170" t="s">
        <v>52</v>
      </c>
      <c r="D70" s="171"/>
      <c r="E70" s="170"/>
      <c r="F70" s="172">
        <f>F71+F81</f>
        <v>758</v>
      </c>
      <c r="G70" s="2"/>
    </row>
    <row r="71" spans="1:7" ht="17.25" customHeight="1">
      <c r="A71" s="173" t="s">
        <v>24</v>
      </c>
      <c r="B71" s="174" t="s">
        <v>55</v>
      </c>
      <c r="C71" s="174" t="s">
        <v>57</v>
      </c>
      <c r="D71" s="175"/>
      <c r="E71" s="174"/>
      <c r="F71" s="176">
        <f>F72</f>
        <v>751.5</v>
      </c>
      <c r="G71" s="2"/>
    </row>
    <row r="72" spans="1:7" ht="78.75">
      <c r="A72" s="166" t="s">
        <v>299</v>
      </c>
      <c r="B72" s="177" t="s">
        <v>55</v>
      </c>
      <c r="C72" s="177" t="s">
        <v>57</v>
      </c>
      <c r="D72" s="183" t="s">
        <v>87</v>
      </c>
      <c r="E72" s="177"/>
      <c r="F72" s="179">
        <f>F73+F77</f>
        <v>751.5</v>
      </c>
      <c r="G72" s="2"/>
    </row>
    <row r="73" spans="1:7" ht="63">
      <c r="A73" s="166" t="s">
        <v>211</v>
      </c>
      <c r="B73" s="177" t="s">
        <v>55</v>
      </c>
      <c r="C73" s="177" t="s">
        <v>57</v>
      </c>
      <c r="D73" s="183" t="s">
        <v>86</v>
      </c>
      <c r="E73" s="177"/>
      <c r="F73" s="179">
        <f>F74</f>
        <v>261.60000000000002</v>
      </c>
      <c r="G73" s="2"/>
    </row>
    <row r="74" spans="1:7" ht="31.5">
      <c r="A74" s="166" t="s">
        <v>25</v>
      </c>
      <c r="B74" s="177" t="s">
        <v>55</v>
      </c>
      <c r="C74" s="177" t="s">
        <v>57</v>
      </c>
      <c r="D74" s="183" t="s">
        <v>85</v>
      </c>
      <c r="E74" s="177"/>
      <c r="F74" s="179">
        <f>F75</f>
        <v>261.60000000000002</v>
      </c>
      <c r="G74" s="2"/>
    </row>
    <row r="75" spans="1:7" ht="37.5" customHeight="1">
      <c r="A75" s="166" t="s">
        <v>212</v>
      </c>
      <c r="B75" s="177" t="s">
        <v>55</v>
      </c>
      <c r="C75" s="177" t="s">
        <v>57</v>
      </c>
      <c r="D75" s="183" t="s">
        <v>84</v>
      </c>
      <c r="E75" s="177"/>
      <c r="F75" s="179">
        <f>F76</f>
        <v>261.60000000000002</v>
      </c>
      <c r="G75" s="2"/>
    </row>
    <row r="76" spans="1:7" ht="20.25" customHeight="1">
      <c r="A76" s="166" t="s">
        <v>18</v>
      </c>
      <c r="B76" s="177" t="s">
        <v>55</v>
      </c>
      <c r="C76" s="177" t="s">
        <v>57</v>
      </c>
      <c r="D76" s="183" t="s">
        <v>84</v>
      </c>
      <c r="E76" s="177">
        <v>200</v>
      </c>
      <c r="F76" s="179">
        <v>261.60000000000002</v>
      </c>
      <c r="G76" s="2"/>
    </row>
    <row r="77" spans="1:7" ht="78.75">
      <c r="A77" s="166" t="s">
        <v>195</v>
      </c>
      <c r="B77" s="177" t="s">
        <v>55</v>
      </c>
      <c r="C77" s="177" t="s">
        <v>57</v>
      </c>
      <c r="D77" s="183" t="s">
        <v>206</v>
      </c>
      <c r="E77" s="177"/>
      <c r="F77" s="179">
        <f>F78</f>
        <v>489.9</v>
      </c>
      <c r="G77" s="2"/>
    </row>
    <row r="78" spans="1:7" ht="31.5">
      <c r="A78" s="166" t="s">
        <v>25</v>
      </c>
      <c r="B78" s="177" t="s">
        <v>55</v>
      </c>
      <c r="C78" s="177" t="s">
        <v>57</v>
      </c>
      <c r="D78" s="183" t="s">
        <v>197</v>
      </c>
      <c r="E78" s="177"/>
      <c r="F78" s="179">
        <f>F79</f>
        <v>489.9</v>
      </c>
      <c r="G78" s="2"/>
    </row>
    <row r="79" spans="1:7" ht="29.25" customHeight="1">
      <c r="A79" s="166" t="s">
        <v>196</v>
      </c>
      <c r="B79" s="177" t="s">
        <v>55</v>
      </c>
      <c r="C79" s="177" t="s">
        <v>57</v>
      </c>
      <c r="D79" s="183" t="s">
        <v>198</v>
      </c>
      <c r="E79" s="177"/>
      <c r="F79" s="179">
        <f>F80</f>
        <v>489.9</v>
      </c>
      <c r="G79" s="2"/>
    </row>
    <row r="80" spans="1:7" ht="35.25" customHeight="1">
      <c r="A80" s="166" t="s">
        <v>18</v>
      </c>
      <c r="B80" s="177" t="s">
        <v>55</v>
      </c>
      <c r="C80" s="177" t="s">
        <v>57</v>
      </c>
      <c r="D80" s="183" t="s">
        <v>198</v>
      </c>
      <c r="E80" s="177">
        <v>200</v>
      </c>
      <c r="F80" s="179">
        <v>489.9</v>
      </c>
      <c r="G80" s="2"/>
    </row>
    <row r="81" spans="1:7" ht="15.75" customHeight="1">
      <c r="A81" s="173" t="s">
        <v>26</v>
      </c>
      <c r="B81" s="174" t="s">
        <v>55</v>
      </c>
      <c r="C81" s="174" t="s">
        <v>58</v>
      </c>
      <c r="D81" s="188"/>
      <c r="E81" s="174" t="s">
        <v>70</v>
      </c>
      <c r="F81" s="176">
        <f>F82</f>
        <v>6.5</v>
      </c>
      <c r="G81" s="2"/>
    </row>
    <row r="82" spans="1:7" ht="31.5">
      <c r="A82" s="166" t="s">
        <v>12</v>
      </c>
      <c r="B82" s="177" t="s">
        <v>55</v>
      </c>
      <c r="C82" s="177">
        <v>12</v>
      </c>
      <c r="D82" s="178">
        <v>9900000000</v>
      </c>
      <c r="E82" s="177" t="s">
        <v>70</v>
      </c>
      <c r="F82" s="179">
        <f>F83</f>
        <v>6.5</v>
      </c>
      <c r="G82" s="2"/>
    </row>
    <row r="83" spans="1:7" ht="31.5">
      <c r="A83" s="166" t="s">
        <v>27</v>
      </c>
      <c r="B83" s="177" t="s">
        <v>55</v>
      </c>
      <c r="C83" s="177">
        <v>12</v>
      </c>
      <c r="D83" s="178">
        <v>9900300000</v>
      </c>
      <c r="E83" s="177" t="s">
        <v>70</v>
      </c>
      <c r="F83" s="179">
        <f>F84</f>
        <v>6.5</v>
      </c>
      <c r="G83" s="2"/>
    </row>
    <row r="84" spans="1:7" ht="31.5">
      <c r="A84" s="166" t="s">
        <v>28</v>
      </c>
      <c r="B84" s="177" t="s">
        <v>55</v>
      </c>
      <c r="C84" s="177">
        <v>12</v>
      </c>
      <c r="D84" s="178">
        <v>9900343450</v>
      </c>
      <c r="E84" s="177" t="s">
        <v>70</v>
      </c>
      <c r="F84" s="179">
        <f>F85</f>
        <v>6.5</v>
      </c>
      <c r="G84" s="2"/>
    </row>
    <row r="85" spans="1:7" ht="15.75">
      <c r="A85" s="166" t="s">
        <v>29</v>
      </c>
      <c r="B85" s="177" t="s">
        <v>55</v>
      </c>
      <c r="C85" s="177">
        <v>12</v>
      </c>
      <c r="D85" s="178">
        <v>9900343450</v>
      </c>
      <c r="E85" s="177">
        <v>500</v>
      </c>
      <c r="F85" s="179">
        <v>6.5</v>
      </c>
      <c r="G85" s="2"/>
    </row>
    <row r="86" spans="1:7" ht="15.75">
      <c r="A86" s="169" t="s">
        <v>30</v>
      </c>
      <c r="B86" s="170" t="s">
        <v>59</v>
      </c>
      <c r="C86" s="170" t="s">
        <v>52</v>
      </c>
      <c r="D86" s="181"/>
      <c r="E86" s="170" t="s">
        <v>70</v>
      </c>
      <c r="F86" s="172">
        <f>F92+F87</f>
        <v>774.8</v>
      </c>
      <c r="G86" s="2"/>
    </row>
    <row r="87" spans="1:7">
      <c r="A87" s="44" t="s">
        <v>301</v>
      </c>
      <c r="B87" s="45" t="s">
        <v>59</v>
      </c>
      <c r="C87" s="45" t="s">
        <v>53</v>
      </c>
      <c r="D87" s="50" t="s">
        <v>144</v>
      </c>
      <c r="E87" s="45" t="s">
        <v>70</v>
      </c>
      <c r="F87" s="47">
        <f>F91</f>
        <v>40.299999999999997</v>
      </c>
      <c r="G87" s="2"/>
    </row>
    <row r="88" spans="1:7">
      <c r="A88" s="10" t="s">
        <v>12</v>
      </c>
      <c r="B88" s="19" t="s">
        <v>59</v>
      </c>
      <c r="C88" s="19" t="s">
        <v>53</v>
      </c>
      <c r="D88" s="15">
        <v>9900000000</v>
      </c>
      <c r="E88" s="19" t="s">
        <v>70</v>
      </c>
      <c r="F88" s="18">
        <f>F89</f>
        <v>40.299999999999997</v>
      </c>
      <c r="G88" s="2"/>
    </row>
    <row r="89" spans="1:7" ht="15.75" customHeight="1">
      <c r="A89" s="16" t="s">
        <v>25</v>
      </c>
      <c r="B89" s="19" t="s">
        <v>59</v>
      </c>
      <c r="C89" s="19" t="s">
        <v>53</v>
      </c>
      <c r="D89" s="15">
        <v>9900700000</v>
      </c>
      <c r="E89" s="19" t="s">
        <v>70</v>
      </c>
      <c r="F89" s="18">
        <f>F90</f>
        <v>40.299999999999997</v>
      </c>
      <c r="G89" s="2"/>
    </row>
    <row r="90" spans="1:7" ht="16.5" customHeight="1">
      <c r="A90" s="10" t="s">
        <v>300</v>
      </c>
      <c r="B90" s="19" t="s">
        <v>59</v>
      </c>
      <c r="C90" s="19" t="s">
        <v>53</v>
      </c>
      <c r="D90" s="15">
        <v>9900743511</v>
      </c>
      <c r="E90" s="19" t="s">
        <v>70</v>
      </c>
      <c r="F90" s="18">
        <f>F91</f>
        <v>40.299999999999997</v>
      </c>
      <c r="G90" s="2"/>
    </row>
    <row r="91" spans="1:7" ht="30">
      <c r="A91" s="10" t="s">
        <v>18</v>
      </c>
      <c r="B91" s="19" t="s">
        <v>59</v>
      </c>
      <c r="C91" s="19" t="s">
        <v>53</v>
      </c>
      <c r="D91" s="15">
        <v>9900743511</v>
      </c>
      <c r="E91" s="19">
        <v>200</v>
      </c>
      <c r="F91" s="18">
        <v>40.299999999999997</v>
      </c>
      <c r="G91" s="2"/>
    </row>
    <row r="92" spans="1:7" ht="15.75">
      <c r="A92" s="173" t="s">
        <v>31</v>
      </c>
      <c r="B92" s="174" t="s">
        <v>59</v>
      </c>
      <c r="C92" s="174" t="s">
        <v>54</v>
      </c>
      <c r="D92" s="188"/>
      <c r="E92" s="174" t="s">
        <v>70</v>
      </c>
      <c r="F92" s="176">
        <f>F97+F99+F101+F103</f>
        <v>734.5</v>
      </c>
      <c r="G92" s="2"/>
    </row>
    <row r="93" spans="1:7" ht="47.25">
      <c r="A93" s="166" t="s">
        <v>213</v>
      </c>
      <c r="B93" s="177" t="s">
        <v>59</v>
      </c>
      <c r="C93" s="177" t="s">
        <v>54</v>
      </c>
      <c r="D93" s="183" t="s">
        <v>144</v>
      </c>
      <c r="E93" s="177" t="s">
        <v>70</v>
      </c>
      <c r="F93" s="179">
        <f>F94+F98</f>
        <v>680</v>
      </c>
      <c r="G93" s="2"/>
    </row>
    <row r="94" spans="1:7" ht="31.5">
      <c r="A94" s="166" t="s">
        <v>25</v>
      </c>
      <c r="B94" s="177" t="s">
        <v>59</v>
      </c>
      <c r="C94" s="177" t="s">
        <v>54</v>
      </c>
      <c r="D94" s="183" t="s">
        <v>63</v>
      </c>
      <c r="E94" s="177" t="s">
        <v>70</v>
      </c>
      <c r="F94" s="179">
        <f>F95</f>
        <v>650</v>
      </c>
      <c r="G94" s="2"/>
    </row>
    <row r="95" spans="1:7" ht="15.75">
      <c r="A95" s="166" t="s">
        <v>72</v>
      </c>
      <c r="B95" s="177" t="s">
        <v>59</v>
      </c>
      <c r="C95" s="177" t="s">
        <v>54</v>
      </c>
      <c r="D95" s="183" t="s">
        <v>143</v>
      </c>
      <c r="E95" s="177" t="s">
        <v>70</v>
      </c>
      <c r="F95" s="179">
        <f>F96</f>
        <v>650</v>
      </c>
      <c r="G95" s="2"/>
    </row>
    <row r="96" spans="1:7" ht="15.75">
      <c r="A96" s="166" t="s">
        <v>32</v>
      </c>
      <c r="B96" s="177" t="s">
        <v>59</v>
      </c>
      <c r="C96" s="177" t="s">
        <v>54</v>
      </c>
      <c r="D96" s="183" t="s">
        <v>62</v>
      </c>
      <c r="E96" s="177" t="s">
        <v>70</v>
      </c>
      <c r="F96" s="179">
        <f>F97</f>
        <v>650</v>
      </c>
      <c r="G96" s="2"/>
    </row>
    <row r="97" spans="1:10" ht="31.5">
      <c r="A97" s="182" t="s">
        <v>18</v>
      </c>
      <c r="B97" s="177" t="s">
        <v>59</v>
      </c>
      <c r="C97" s="183" t="s">
        <v>54</v>
      </c>
      <c r="D97" s="183" t="s">
        <v>62</v>
      </c>
      <c r="E97" s="177">
        <v>200</v>
      </c>
      <c r="F97" s="179">
        <v>650</v>
      </c>
      <c r="G97" s="2"/>
    </row>
    <row r="98" spans="1:10" ht="15.75" customHeight="1">
      <c r="A98" s="166" t="s">
        <v>33</v>
      </c>
      <c r="B98" s="177" t="s">
        <v>59</v>
      </c>
      <c r="C98" s="177" t="s">
        <v>54</v>
      </c>
      <c r="D98" s="183" t="s">
        <v>61</v>
      </c>
      <c r="E98" s="177" t="s">
        <v>70</v>
      </c>
      <c r="F98" s="179">
        <f>F99</f>
        <v>30</v>
      </c>
      <c r="G98" s="2"/>
    </row>
    <row r="99" spans="1:10" ht="31.5">
      <c r="A99" s="182" t="s">
        <v>18</v>
      </c>
      <c r="B99" s="177" t="s">
        <v>59</v>
      </c>
      <c r="C99" s="183" t="s">
        <v>54</v>
      </c>
      <c r="D99" s="183" t="s">
        <v>61</v>
      </c>
      <c r="E99" s="177">
        <v>200</v>
      </c>
      <c r="F99" s="179">
        <v>30</v>
      </c>
      <c r="G99" s="2"/>
    </row>
    <row r="100" spans="1:10" ht="15.75" customHeight="1">
      <c r="A100" s="182" t="s">
        <v>302</v>
      </c>
      <c r="B100" s="177" t="s">
        <v>59</v>
      </c>
      <c r="C100" s="183" t="s">
        <v>54</v>
      </c>
      <c r="D100" s="178">
        <v>9900746002</v>
      </c>
      <c r="E100" s="177" t="s">
        <v>70</v>
      </c>
      <c r="F100" s="179">
        <f>F101</f>
        <v>33.299999999999997</v>
      </c>
      <c r="G100" s="2"/>
    </row>
    <row r="101" spans="1:10" ht="31.5">
      <c r="A101" s="182" t="s">
        <v>18</v>
      </c>
      <c r="B101" s="177" t="s">
        <v>59</v>
      </c>
      <c r="C101" s="183" t="s">
        <v>54</v>
      </c>
      <c r="D101" s="178">
        <v>9900746002</v>
      </c>
      <c r="E101" s="177" t="s">
        <v>71</v>
      </c>
      <c r="F101" s="179">
        <v>33.299999999999997</v>
      </c>
      <c r="G101" s="2"/>
    </row>
    <row r="102" spans="1:10" ht="31.5">
      <c r="A102" s="182" t="s">
        <v>303</v>
      </c>
      <c r="B102" s="177" t="s">
        <v>59</v>
      </c>
      <c r="C102" s="183" t="s">
        <v>54</v>
      </c>
      <c r="D102" s="178">
        <v>9900746004</v>
      </c>
      <c r="E102" s="177" t="s">
        <v>70</v>
      </c>
      <c r="F102" s="179">
        <f>F103</f>
        <v>21.2</v>
      </c>
      <c r="G102" s="2"/>
    </row>
    <row r="103" spans="1:10" ht="31.5">
      <c r="A103" s="182" t="s">
        <v>18</v>
      </c>
      <c r="B103" s="177" t="s">
        <v>59</v>
      </c>
      <c r="C103" s="183" t="s">
        <v>54</v>
      </c>
      <c r="D103" s="178">
        <v>9900746004</v>
      </c>
      <c r="E103" s="177" t="s">
        <v>71</v>
      </c>
      <c r="F103" s="179">
        <v>21.2</v>
      </c>
      <c r="G103" s="59"/>
      <c r="H103" s="4"/>
      <c r="I103" s="4"/>
      <c r="J103" s="4"/>
    </row>
    <row r="104" spans="1:10" ht="15.75">
      <c r="A104" s="169" t="s">
        <v>34</v>
      </c>
      <c r="B104" s="170" t="s">
        <v>60</v>
      </c>
      <c r="C104" s="170" t="s">
        <v>51</v>
      </c>
      <c r="D104" s="181"/>
      <c r="E104" s="170" t="s">
        <v>70</v>
      </c>
      <c r="F104" s="172">
        <f>F105</f>
        <v>520</v>
      </c>
      <c r="G104" s="59"/>
      <c r="H104" s="4"/>
      <c r="I104" s="4"/>
      <c r="J104" s="4"/>
    </row>
    <row r="105" spans="1:10" ht="15.75">
      <c r="A105" s="173" t="s">
        <v>35</v>
      </c>
      <c r="B105" s="174" t="s">
        <v>60</v>
      </c>
      <c r="C105" s="174" t="s">
        <v>51</v>
      </c>
      <c r="D105" s="188"/>
      <c r="E105" s="174" t="s">
        <v>70</v>
      </c>
      <c r="F105" s="176">
        <f>F106</f>
        <v>520</v>
      </c>
      <c r="G105" s="59"/>
      <c r="H105" s="4"/>
      <c r="I105" s="4"/>
      <c r="J105" s="4"/>
    </row>
    <row r="106" spans="1:10" ht="78.75">
      <c r="A106" s="189" t="s">
        <v>152</v>
      </c>
      <c r="B106" s="190" t="s">
        <v>60</v>
      </c>
      <c r="C106" s="190" t="s">
        <v>51</v>
      </c>
      <c r="D106" s="191" t="s">
        <v>66</v>
      </c>
      <c r="E106" s="192" t="s">
        <v>70</v>
      </c>
      <c r="F106" s="193">
        <f>F109</f>
        <v>520</v>
      </c>
      <c r="G106" s="59"/>
      <c r="H106" s="4"/>
      <c r="I106" s="4"/>
      <c r="J106" s="4"/>
    </row>
    <row r="107" spans="1:10" ht="63">
      <c r="A107" s="166" t="s">
        <v>36</v>
      </c>
      <c r="B107" s="177" t="s">
        <v>60</v>
      </c>
      <c r="C107" s="177" t="s">
        <v>51</v>
      </c>
      <c r="D107" s="183" t="s">
        <v>65</v>
      </c>
      <c r="E107" s="177" t="s">
        <v>70</v>
      </c>
      <c r="F107" s="179">
        <f>F108</f>
        <v>520</v>
      </c>
      <c r="G107" s="59"/>
      <c r="H107" s="4"/>
      <c r="I107" s="4"/>
      <c r="J107" s="4"/>
    </row>
    <row r="108" spans="1:10" ht="15.75">
      <c r="A108" s="166" t="s">
        <v>37</v>
      </c>
      <c r="B108" s="177" t="s">
        <v>60</v>
      </c>
      <c r="C108" s="177" t="s">
        <v>51</v>
      </c>
      <c r="D108" s="183" t="s">
        <v>64</v>
      </c>
      <c r="E108" s="177"/>
      <c r="F108" s="179">
        <f>F109</f>
        <v>520</v>
      </c>
      <c r="G108" s="59"/>
      <c r="H108" s="4"/>
      <c r="I108" s="4"/>
      <c r="J108" s="4"/>
    </row>
    <row r="109" spans="1:10" ht="47.25">
      <c r="A109" s="182" t="s">
        <v>38</v>
      </c>
      <c r="B109" s="177" t="s">
        <v>60</v>
      </c>
      <c r="C109" s="177" t="s">
        <v>51</v>
      </c>
      <c r="D109" s="183" t="s">
        <v>64</v>
      </c>
      <c r="E109" s="177">
        <v>600</v>
      </c>
      <c r="F109" s="179">
        <v>520</v>
      </c>
      <c r="G109" s="59"/>
      <c r="H109" s="4"/>
      <c r="I109" s="4"/>
      <c r="J109" s="4"/>
    </row>
    <row r="110" spans="1:10" ht="22.5" customHeight="1">
      <c r="A110" s="180" t="s">
        <v>39</v>
      </c>
      <c r="B110" s="170">
        <v>10</v>
      </c>
      <c r="C110" s="170" t="s">
        <v>52</v>
      </c>
      <c r="D110" s="181"/>
      <c r="E110" s="170"/>
      <c r="F110" s="172">
        <f>F111</f>
        <v>305.39999999999998</v>
      </c>
      <c r="G110" s="59"/>
      <c r="H110" s="4"/>
      <c r="I110" s="4"/>
      <c r="J110" s="4"/>
    </row>
    <row r="111" spans="1:10" ht="15.75">
      <c r="A111" s="194" t="s">
        <v>40</v>
      </c>
      <c r="B111" s="174">
        <v>10</v>
      </c>
      <c r="C111" s="174" t="s">
        <v>54</v>
      </c>
      <c r="D111" s="188"/>
      <c r="E111" s="174"/>
      <c r="F111" s="176">
        <f>F112</f>
        <v>305.39999999999998</v>
      </c>
      <c r="G111" s="59"/>
      <c r="H111" s="4"/>
      <c r="I111" s="4"/>
      <c r="J111" s="4"/>
    </row>
    <row r="112" spans="1:10" ht="31.5">
      <c r="A112" s="182" t="s">
        <v>12</v>
      </c>
      <c r="B112" s="177">
        <v>10</v>
      </c>
      <c r="C112" s="177" t="s">
        <v>54</v>
      </c>
      <c r="D112" s="178">
        <v>9900000000</v>
      </c>
      <c r="E112" s="177" t="s">
        <v>70</v>
      </c>
      <c r="F112" s="179">
        <f>F113</f>
        <v>305.39999999999998</v>
      </c>
      <c r="G112" s="59"/>
      <c r="H112" s="4"/>
      <c r="I112" s="4"/>
      <c r="J112" s="4"/>
    </row>
    <row r="113" spans="1:10" ht="47.25">
      <c r="A113" s="182" t="s">
        <v>41</v>
      </c>
      <c r="B113" s="177">
        <v>10</v>
      </c>
      <c r="C113" s="177" t="s">
        <v>54</v>
      </c>
      <c r="D113" s="178">
        <v>9909500000</v>
      </c>
      <c r="E113" s="177" t="s">
        <v>70</v>
      </c>
      <c r="F113" s="179">
        <f>F114</f>
        <v>305.39999999999998</v>
      </c>
      <c r="G113" s="59"/>
      <c r="H113" s="4"/>
      <c r="I113" s="4"/>
      <c r="J113" s="4"/>
    </row>
    <row r="114" spans="1:10" ht="393.75">
      <c r="A114" s="182" t="s">
        <v>153</v>
      </c>
      <c r="B114" s="177">
        <v>10</v>
      </c>
      <c r="C114" s="177" t="s">
        <v>54</v>
      </c>
      <c r="D114" s="178">
        <v>9909549101</v>
      </c>
      <c r="E114" s="177" t="s">
        <v>70</v>
      </c>
      <c r="F114" s="179">
        <f>F115</f>
        <v>305.39999999999998</v>
      </c>
      <c r="G114" s="4"/>
      <c r="H114" s="4"/>
      <c r="I114" s="4"/>
      <c r="J114" s="4"/>
    </row>
    <row r="115" spans="1:10" ht="31.5">
      <c r="A115" s="182" t="s">
        <v>42</v>
      </c>
      <c r="B115" s="177">
        <v>10</v>
      </c>
      <c r="C115" s="177" t="s">
        <v>54</v>
      </c>
      <c r="D115" s="178">
        <v>9909549101</v>
      </c>
      <c r="E115" s="177">
        <v>300</v>
      </c>
      <c r="F115" s="179">
        <v>305.39999999999998</v>
      </c>
      <c r="G115" s="4"/>
      <c r="H115" s="4"/>
      <c r="I115" s="4"/>
      <c r="J115" s="4"/>
    </row>
    <row r="116" spans="1:10" ht="15.75">
      <c r="A116" s="195" t="s">
        <v>43</v>
      </c>
      <c r="B116" s="170">
        <v>11</v>
      </c>
      <c r="C116" s="170" t="s">
        <v>52</v>
      </c>
      <c r="D116" s="181"/>
      <c r="E116" s="170"/>
      <c r="F116" s="172">
        <f>F117</f>
        <v>216</v>
      </c>
      <c r="G116" s="4"/>
      <c r="H116" s="4"/>
      <c r="I116" s="4"/>
      <c r="J116" s="4"/>
    </row>
    <row r="117" spans="1:10" ht="15.75">
      <c r="A117" s="194" t="s">
        <v>44</v>
      </c>
      <c r="B117" s="174">
        <v>11</v>
      </c>
      <c r="C117" s="174" t="s">
        <v>53</v>
      </c>
      <c r="D117" s="188"/>
      <c r="E117" s="174"/>
      <c r="F117" s="176">
        <f>F118</f>
        <v>216</v>
      </c>
      <c r="G117" s="4"/>
      <c r="H117" s="4"/>
      <c r="I117" s="4"/>
      <c r="J117" s="4"/>
    </row>
    <row r="118" spans="1:10" ht="63">
      <c r="A118" s="182" t="s">
        <v>154</v>
      </c>
      <c r="B118" s="177">
        <v>11</v>
      </c>
      <c r="C118" s="177" t="s">
        <v>53</v>
      </c>
      <c r="D118" s="183" t="s">
        <v>69</v>
      </c>
      <c r="E118" s="177" t="s">
        <v>70</v>
      </c>
      <c r="F118" s="179">
        <f>F119</f>
        <v>216</v>
      </c>
      <c r="G118" s="4"/>
      <c r="H118" s="4"/>
      <c r="I118" s="4"/>
      <c r="J118" s="4"/>
    </row>
    <row r="119" spans="1:10" ht="31.5">
      <c r="A119" s="182" t="s">
        <v>25</v>
      </c>
      <c r="B119" s="177">
        <v>11</v>
      </c>
      <c r="C119" s="177" t="s">
        <v>53</v>
      </c>
      <c r="D119" s="183" t="s">
        <v>68</v>
      </c>
      <c r="E119" s="177" t="s">
        <v>70</v>
      </c>
      <c r="F119" s="179">
        <f>F120</f>
        <v>216</v>
      </c>
      <c r="G119" s="4"/>
      <c r="H119" s="4"/>
      <c r="I119" s="4"/>
      <c r="J119" s="4"/>
    </row>
    <row r="120" spans="1:10" ht="31.5">
      <c r="A120" s="182" t="s">
        <v>45</v>
      </c>
      <c r="B120" s="177">
        <v>11</v>
      </c>
      <c r="C120" s="177" t="s">
        <v>53</v>
      </c>
      <c r="D120" s="183" t="s">
        <v>67</v>
      </c>
      <c r="E120" s="177" t="s">
        <v>70</v>
      </c>
      <c r="F120" s="179">
        <f>F121+F122</f>
        <v>216</v>
      </c>
      <c r="G120" s="4"/>
      <c r="H120" s="4"/>
      <c r="I120" s="4"/>
      <c r="J120" s="4"/>
    </row>
    <row r="121" spans="1:10" ht="99" customHeight="1">
      <c r="A121" s="182" t="s">
        <v>15</v>
      </c>
      <c r="B121" s="177">
        <v>11</v>
      </c>
      <c r="C121" s="177" t="s">
        <v>53</v>
      </c>
      <c r="D121" s="183" t="s">
        <v>67</v>
      </c>
      <c r="E121" s="177">
        <v>100</v>
      </c>
      <c r="F121" s="179">
        <v>212</v>
      </c>
      <c r="G121" s="4"/>
      <c r="H121" s="4"/>
      <c r="I121" s="4"/>
      <c r="J121" s="4"/>
    </row>
    <row r="122" spans="1:10" ht="31.5">
      <c r="A122" s="182" t="s">
        <v>18</v>
      </c>
      <c r="B122" s="177">
        <v>11</v>
      </c>
      <c r="C122" s="177" t="s">
        <v>53</v>
      </c>
      <c r="D122" s="183" t="s">
        <v>67</v>
      </c>
      <c r="E122" s="177" t="s">
        <v>71</v>
      </c>
      <c r="F122" s="179">
        <v>4</v>
      </c>
      <c r="G122" s="4"/>
      <c r="H122" s="4"/>
      <c r="I122" s="4"/>
      <c r="J122" s="4"/>
    </row>
    <row r="123" spans="1:10" ht="15.75">
      <c r="A123" s="180" t="s">
        <v>46</v>
      </c>
      <c r="B123" s="170"/>
      <c r="C123" s="170"/>
      <c r="D123" s="171"/>
      <c r="E123" s="170"/>
      <c r="F123" s="196">
        <f>F15+F56+F65+F70+F86+F104+F110+F116</f>
        <v>3815.9</v>
      </c>
      <c r="G123" s="4"/>
      <c r="H123" s="4"/>
      <c r="I123" s="4"/>
      <c r="J123" s="4"/>
    </row>
    <row r="124" spans="1:10" ht="15.75">
      <c r="A124" s="3"/>
      <c r="G124" s="4"/>
      <c r="H124" s="4"/>
      <c r="I124" s="4"/>
      <c r="J124" s="4"/>
    </row>
    <row r="125" spans="1:10" ht="15.75">
      <c r="A125" s="3"/>
      <c r="F125" s="76"/>
      <c r="G125" s="4"/>
      <c r="H125" s="4"/>
      <c r="I125" s="4"/>
      <c r="J125" s="4"/>
    </row>
    <row r="126" spans="1:10" ht="15.75">
      <c r="A126" s="3"/>
      <c r="F126" s="76"/>
      <c r="G126" s="4"/>
      <c r="H126" s="4"/>
      <c r="I126" s="4"/>
      <c r="J126" s="4"/>
    </row>
    <row r="127" spans="1:10" ht="15.75">
      <c r="A127" s="3"/>
      <c r="G127" s="4"/>
      <c r="H127" s="4"/>
      <c r="I127" s="4"/>
      <c r="J127" s="4"/>
    </row>
    <row r="128" spans="1:10" ht="15.75">
      <c r="A128" s="3"/>
      <c r="G128" s="4"/>
      <c r="H128" s="4"/>
      <c r="I128" s="4"/>
      <c r="J128" s="4"/>
    </row>
    <row r="129" spans="1:10" ht="15.75">
      <c r="A129" s="3"/>
      <c r="G129" s="4"/>
      <c r="H129" s="4"/>
      <c r="I129" s="4"/>
      <c r="J129" s="4"/>
    </row>
    <row r="130" spans="1:10" ht="15.75">
      <c r="A130" s="3"/>
      <c r="G130" s="4"/>
      <c r="H130" s="4"/>
      <c r="I130" s="4"/>
      <c r="J130" s="4"/>
    </row>
    <row r="131" spans="1:10" ht="15.75">
      <c r="A131" s="3"/>
      <c r="G131" s="4"/>
      <c r="H131" s="4"/>
      <c r="I131" s="4"/>
      <c r="J131" s="4"/>
    </row>
    <row r="132" spans="1:10" ht="15.75">
      <c r="A132" s="3"/>
      <c r="G132" s="4"/>
      <c r="H132" s="4"/>
      <c r="I132" s="4"/>
      <c r="J132" s="4"/>
    </row>
    <row r="133" spans="1:10" ht="15.75">
      <c r="A133" s="3"/>
      <c r="G133" s="4"/>
      <c r="H133" s="4"/>
      <c r="I133" s="4"/>
      <c r="J133" s="4"/>
    </row>
    <row r="134" spans="1:10" ht="15.75">
      <c r="A134" s="3"/>
      <c r="G134" s="4"/>
      <c r="H134" s="4"/>
      <c r="I134" s="4"/>
      <c r="J134" s="4"/>
    </row>
    <row r="135" spans="1:10" ht="15.75">
      <c r="A135" s="3"/>
      <c r="G135" s="4"/>
      <c r="H135" s="4"/>
      <c r="I135" s="4"/>
      <c r="J135" s="4"/>
    </row>
    <row r="136" spans="1:10" ht="15.75">
      <c r="A136" s="3"/>
      <c r="G136" s="4"/>
      <c r="H136" s="4"/>
      <c r="I136" s="4"/>
      <c r="J136" s="4"/>
    </row>
    <row r="137" spans="1:10" ht="15.75">
      <c r="A137" s="3"/>
    </row>
    <row r="138" spans="1:10" ht="15.75">
      <c r="A138" s="3"/>
    </row>
    <row r="139" spans="1:10" ht="15.75">
      <c r="A139" s="3"/>
    </row>
    <row r="140" spans="1:10" ht="15.75">
      <c r="A140" s="3"/>
    </row>
    <row r="141" spans="1:10" ht="15.75">
      <c r="A141" s="3"/>
    </row>
    <row r="142" spans="1:10" ht="15.75">
      <c r="A142" s="3"/>
    </row>
    <row r="143" spans="1:10" ht="15.75">
      <c r="A143" s="3"/>
    </row>
    <row r="144" spans="1:10" ht="15.75">
      <c r="A144" s="3"/>
    </row>
    <row r="145" spans="1:1" ht="15.75">
      <c r="A145" s="3"/>
    </row>
    <row r="146" spans="1:1" ht="15.75">
      <c r="A146" s="3"/>
    </row>
    <row r="147" spans="1:1" ht="15.75">
      <c r="A147" s="3"/>
    </row>
    <row r="148" spans="1:1" ht="15.75">
      <c r="A148" s="3"/>
    </row>
    <row r="149" spans="1:1" ht="15.75">
      <c r="A149" s="3"/>
    </row>
    <row r="150" spans="1:1" ht="15.75">
      <c r="A150" s="3"/>
    </row>
    <row r="151" spans="1:1" ht="15.75">
      <c r="A151" s="3"/>
    </row>
    <row r="152" spans="1:1" ht="15.75">
      <c r="A152" s="3"/>
    </row>
    <row r="153" spans="1:1" ht="15.75">
      <c r="A153" s="3"/>
    </row>
    <row r="154" spans="1:1" ht="15.75">
      <c r="A154" s="3"/>
    </row>
    <row r="155" spans="1:1" ht="15.75">
      <c r="A155" s="3"/>
    </row>
    <row r="156" spans="1:1" ht="15.75">
      <c r="A156" s="3"/>
    </row>
    <row r="157" spans="1:1" ht="15.75">
      <c r="A157" s="3"/>
    </row>
    <row r="158" spans="1:1" ht="15.75">
      <c r="A158" s="3"/>
    </row>
    <row r="159" spans="1:1" ht="15.75">
      <c r="A159" s="3"/>
    </row>
    <row r="160" spans="1:1" ht="15.75">
      <c r="A160" s="3"/>
    </row>
    <row r="161" spans="1:1" ht="15.75">
      <c r="A161" s="3"/>
    </row>
    <row r="162" spans="1:1" ht="15.75">
      <c r="A162" s="3"/>
    </row>
    <row r="163" spans="1:1" ht="15.75">
      <c r="A163" s="3"/>
    </row>
    <row r="164" spans="1:1" ht="15.75">
      <c r="A164" s="3"/>
    </row>
    <row r="165" spans="1:1" ht="15.75">
      <c r="A165" s="3"/>
    </row>
    <row r="166" spans="1:1" ht="15.75">
      <c r="A166" s="3"/>
    </row>
    <row r="167" spans="1:1" ht="15.75">
      <c r="A167" s="3"/>
    </row>
    <row r="168" spans="1:1" ht="15.75">
      <c r="A168" s="3"/>
    </row>
    <row r="169" spans="1:1" ht="15.75">
      <c r="A169" s="3"/>
    </row>
    <row r="170" spans="1:1" ht="15.75">
      <c r="A170" s="60"/>
    </row>
  </sheetData>
  <mergeCells count="11">
    <mergeCell ref="A7:F7"/>
    <mergeCell ref="A8:F8"/>
    <mergeCell ref="A9:F9"/>
    <mergeCell ref="A10:A12"/>
    <mergeCell ref="B10:E11"/>
    <mergeCell ref="F10:F12"/>
    <mergeCell ref="D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5"/>
  <sheetViews>
    <sheetView topLeftCell="A107" workbookViewId="0">
      <selection activeCell="G97" sqref="G97"/>
    </sheetView>
  </sheetViews>
  <sheetFormatPr defaultRowHeight="15"/>
  <cols>
    <col min="1" max="1" width="42" style="1" customWidth="1"/>
    <col min="2" max="2" width="4.7109375" style="1" customWidth="1"/>
    <col min="3" max="3" width="4.42578125" style="1" customWidth="1"/>
    <col min="4" max="4" width="12.7109375" style="1" customWidth="1"/>
    <col min="5" max="5" width="5.28515625" style="1" customWidth="1"/>
    <col min="6" max="6" width="9" style="1" customWidth="1"/>
    <col min="7" max="7" width="9.140625" style="1" customWidth="1"/>
    <col min="8" max="16384" width="9.140625" style="1"/>
  </cols>
  <sheetData>
    <row r="1" spans="1:7">
      <c r="A1" s="5" t="s">
        <v>50</v>
      </c>
      <c r="B1" s="6"/>
      <c r="C1" s="6"/>
      <c r="D1" s="244" t="s">
        <v>147</v>
      </c>
      <c r="E1" s="245"/>
      <c r="F1" s="245"/>
    </row>
    <row r="2" spans="1:7">
      <c r="A2" s="246" t="s">
        <v>0</v>
      </c>
      <c r="B2" s="246"/>
      <c r="C2" s="246"/>
      <c r="D2" s="246"/>
      <c r="E2" s="246"/>
      <c r="F2" s="246"/>
    </row>
    <row r="3" spans="1:7">
      <c r="A3" s="246" t="s">
        <v>1</v>
      </c>
      <c r="B3" s="246"/>
      <c r="C3" s="246"/>
      <c r="D3" s="246"/>
      <c r="E3" s="246"/>
      <c r="F3" s="246"/>
    </row>
    <row r="4" spans="1:7">
      <c r="A4" s="246" t="s">
        <v>281</v>
      </c>
      <c r="B4" s="246"/>
      <c r="C4" s="246"/>
      <c r="D4" s="246"/>
      <c r="E4" s="246"/>
      <c r="F4" s="246"/>
    </row>
    <row r="5" spans="1:7">
      <c r="A5" s="246" t="s">
        <v>180</v>
      </c>
      <c r="B5" s="246"/>
      <c r="C5" s="246"/>
      <c r="D5" s="246"/>
      <c r="E5" s="246"/>
      <c r="F5" s="246"/>
    </row>
    <row r="6" spans="1:7" ht="9" customHeight="1">
      <c r="A6" s="62"/>
      <c r="B6" s="6"/>
      <c r="C6" s="6"/>
      <c r="D6" s="6"/>
      <c r="E6" s="6"/>
      <c r="F6" s="6"/>
    </row>
    <row r="7" spans="1:7" ht="42" customHeight="1">
      <c r="A7" s="249" t="s">
        <v>284</v>
      </c>
      <c r="B7" s="249"/>
      <c r="C7" s="249"/>
      <c r="D7" s="249"/>
      <c r="E7" s="249"/>
      <c r="F7" s="249"/>
      <c r="G7" s="249"/>
    </row>
    <row r="8" spans="1:7" ht="2.25" customHeight="1">
      <c r="A8" s="249"/>
      <c r="B8" s="249"/>
      <c r="C8" s="249"/>
      <c r="D8" s="249"/>
      <c r="E8" s="249"/>
      <c r="F8" s="249"/>
    </row>
    <row r="9" spans="1:7">
      <c r="A9" s="250" t="s">
        <v>76</v>
      </c>
      <c r="B9" s="250"/>
      <c r="C9" s="250"/>
      <c r="D9" s="250"/>
      <c r="E9" s="250"/>
      <c r="F9" s="250"/>
    </row>
    <row r="10" spans="1:7" ht="22.5" customHeight="1">
      <c r="A10" s="247" t="s">
        <v>2</v>
      </c>
      <c r="B10" s="248" t="s">
        <v>3</v>
      </c>
      <c r="C10" s="248"/>
      <c r="D10" s="248"/>
      <c r="E10" s="248"/>
      <c r="F10" s="247" t="s">
        <v>182</v>
      </c>
      <c r="G10" s="247" t="s">
        <v>296</v>
      </c>
    </row>
    <row r="11" spans="1:7" ht="6.75" customHeight="1">
      <c r="A11" s="247"/>
      <c r="B11" s="248"/>
      <c r="C11" s="248"/>
      <c r="D11" s="248"/>
      <c r="E11" s="248"/>
      <c r="F11" s="247"/>
      <c r="G11" s="247"/>
    </row>
    <row r="12" spans="1:7" ht="114.75" customHeight="1">
      <c r="A12" s="247"/>
      <c r="B12" s="7" t="s">
        <v>5</v>
      </c>
      <c r="C12" s="7" t="s">
        <v>6</v>
      </c>
      <c r="D12" s="7" t="s">
        <v>7</v>
      </c>
      <c r="E12" s="7" t="s">
        <v>8</v>
      </c>
      <c r="F12" s="247"/>
      <c r="G12" s="247"/>
    </row>
    <row r="13" spans="1:7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8">
        <v>6</v>
      </c>
      <c r="G13" s="43">
        <v>7</v>
      </c>
    </row>
    <row r="14" spans="1:7" ht="29.25">
      <c r="A14" s="9" t="s">
        <v>9</v>
      </c>
      <c r="B14" s="10"/>
      <c r="C14" s="10"/>
      <c r="D14" s="10"/>
      <c r="E14" s="11"/>
      <c r="F14" s="21"/>
      <c r="G14" s="21"/>
    </row>
    <row r="15" spans="1:7">
      <c r="A15" s="12" t="s">
        <v>10</v>
      </c>
      <c r="B15" s="13" t="s">
        <v>51</v>
      </c>
      <c r="C15" s="13" t="s">
        <v>52</v>
      </c>
      <c r="D15" s="14"/>
      <c r="E15" s="13"/>
      <c r="F15" s="22">
        <f>F20+F25+F30+F31+F32+F33+F40+F41</f>
        <v>744.3</v>
      </c>
      <c r="G15" s="22">
        <f>G16+G21+G26+G36+G41</f>
        <v>835.2</v>
      </c>
    </row>
    <row r="16" spans="1:7" ht="46.5" customHeight="1">
      <c r="A16" s="44" t="s">
        <v>11</v>
      </c>
      <c r="B16" s="45" t="s">
        <v>51</v>
      </c>
      <c r="C16" s="45" t="s">
        <v>53</v>
      </c>
      <c r="D16" s="46"/>
      <c r="E16" s="45"/>
      <c r="F16" s="47">
        <f t="shared" ref="F16:G19" si="0">F17</f>
        <v>61</v>
      </c>
      <c r="G16" s="47">
        <f t="shared" si="0"/>
        <v>61</v>
      </c>
    </row>
    <row r="17" spans="1:10">
      <c r="A17" s="10" t="s">
        <v>12</v>
      </c>
      <c r="B17" s="19" t="s">
        <v>51</v>
      </c>
      <c r="C17" s="19" t="s">
        <v>53</v>
      </c>
      <c r="D17" s="15">
        <v>9900000000</v>
      </c>
      <c r="E17" s="19"/>
      <c r="F17" s="18">
        <f t="shared" si="0"/>
        <v>61</v>
      </c>
      <c r="G17" s="18">
        <f t="shared" si="0"/>
        <v>61</v>
      </c>
    </row>
    <row r="18" spans="1:10">
      <c r="A18" s="10" t="s">
        <v>13</v>
      </c>
      <c r="B18" s="19" t="s">
        <v>51</v>
      </c>
      <c r="C18" s="19" t="s">
        <v>53</v>
      </c>
      <c r="D18" s="15">
        <v>9900400000</v>
      </c>
      <c r="E18" s="19"/>
      <c r="F18" s="18">
        <f t="shared" si="0"/>
        <v>61</v>
      </c>
      <c r="G18" s="18">
        <f t="shared" si="0"/>
        <v>61</v>
      </c>
    </row>
    <row r="19" spans="1:10">
      <c r="A19" s="10" t="s">
        <v>14</v>
      </c>
      <c r="B19" s="19" t="s">
        <v>51</v>
      </c>
      <c r="C19" s="19" t="s">
        <v>53</v>
      </c>
      <c r="D19" s="15">
        <v>9900420300</v>
      </c>
      <c r="E19" s="19"/>
      <c r="F19" s="18">
        <f t="shared" si="0"/>
        <v>61</v>
      </c>
      <c r="G19" s="18">
        <f t="shared" si="0"/>
        <v>61</v>
      </c>
    </row>
    <row r="20" spans="1:10" ht="90">
      <c r="A20" s="10" t="s">
        <v>15</v>
      </c>
      <c r="B20" s="19" t="s">
        <v>51</v>
      </c>
      <c r="C20" s="19" t="s">
        <v>53</v>
      </c>
      <c r="D20" s="15">
        <v>9900420300</v>
      </c>
      <c r="E20" s="19">
        <v>100</v>
      </c>
      <c r="F20" s="18">
        <v>61</v>
      </c>
      <c r="G20" s="18">
        <v>61</v>
      </c>
    </row>
    <row r="21" spans="1:10" ht="75">
      <c r="A21" s="44" t="s">
        <v>146</v>
      </c>
      <c r="B21" s="45" t="s">
        <v>51</v>
      </c>
      <c r="C21" s="45" t="s">
        <v>54</v>
      </c>
      <c r="D21" s="46"/>
      <c r="E21" s="45"/>
      <c r="F21" s="47">
        <f>F22</f>
        <v>40.5</v>
      </c>
      <c r="G21" s="47">
        <v>46</v>
      </c>
    </row>
    <row r="22" spans="1:10">
      <c r="A22" s="10" t="s">
        <v>12</v>
      </c>
      <c r="B22" s="19" t="s">
        <v>51</v>
      </c>
      <c r="C22" s="19" t="s">
        <v>54</v>
      </c>
      <c r="D22" s="15">
        <v>9900000000</v>
      </c>
      <c r="E22" s="19"/>
      <c r="F22" s="18">
        <f t="shared" ref="F22:G24" si="1">F23</f>
        <v>40.5</v>
      </c>
      <c r="G22" s="18">
        <f t="shared" si="1"/>
        <v>46</v>
      </c>
    </row>
    <row r="23" spans="1:10">
      <c r="A23" s="10" t="s">
        <v>13</v>
      </c>
      <c r="B23" s="19" t="s">
        <v>51</v>
      </c>
      <c r="C23" s="19" t="s">
        <v>54</v>
      </c>
      <c r="D23" s="15">
        <v>9900400000</v>
      </c>
      <c r="E23" s="19"/>
      <c r="F23" s="18">
        <f t="shared" si="1"/>
        <v>40.5</v>
      </c>
      <c r="G23" s="18">
        <f t="shared" si="1"/>
        <v>46</v>
      </c>
    </row>
    <row r="24" spans="1:10" ht="30">
      <c r="A24" s="10" t="s">
        <v>145</v>
      </c>
      <c r="B24" s="19" t="s">
        <v>51</v>
      </c>
      <c r="C24" s="19" t="s">
        <v>54</v>
      </c>
      <c r="D24" s="15">
        <v>9900421100</v>
      </c>
      <c r="E24" s="19"/>
      <c r="F24" s="18">
        <f t="shared" si="1"/>
        <v>40.5</v>
      </c>
      <c r="G24" s="18">
        <f t="shared" si="1"/>
        <v>46</v>
      </c>
    </row>
    <row r="25" spans="1:10" ht="90">
      <c r="A25" s="10" t="s">
        <v>15</v>
      </c>
      <c r="B25" s="19" t="s">
        <v>51</v>
      </c>
      <c r="C25" s="19" t="s">
        <v>54</v>
      </c>
      <c r="D25" s="15">
        <v>9900421100</v>
      </c>
      <c r="E25" s="19" t="s">
        <v>78</v>
      </c>
      <c r="F25" s="18">
        <v>40.5</v>
      </c>
      <c r="G25" s="18">
        <v>46</v>
      </c>
    </row>
    <row r="26" spans="1:10" ht="90">
      <c r="A26" s="44" t="s">
        <v>16</v>
      </c>
      <c r="B26" s="45" t="s">
        <v>51</v>
      </c>
      <c r="C26" s="45" t="s">
        <v>55</v>
      </c>
      <c r="D26" s="46"/>
      <c r="E26" s="45"/>
      <c r="F26" s="47">
        <f t="shared" ref="F26:G28" si="2">F27</f>
        <v>575.79999999999995</v>
      </c>
      <c r="G26" s="47">
        <f t="shared" si="2"/>
        <v>661.2</v>
      </c>
    </row>
    <row r="27" spans="1:10">
      <c r="A27" s="10" t="s">
        <v>12</v>
      </c>
      <c r="B27" s="45" t="s">
        <v>51</v>
      </c>
      <c r="C27" s="19" t="s">
        <v>55</v>
      </c>
      <c r="D27" s="15">
        <v>9900000000</v>
      </c>
      <c r="E27" s="19"/>
      <c r="F27" s="18">
        <f t="shared" si="2"/>
        <v>575.79999999999995</v>
      </c>
      <c r="G27" s="18">
        <f t="shared" si="2"/>
        <v>661.2</v>
      </c>
    </row>
    <row r="28" spans="1:10">
      <c r="A28" s="10" t="s">
        <v>13</v>
      </c>
      <c r="B28" s="45" t="s">
        <v>51</v>
      </c>
      <c r="C28" s="19" t="s">
        <v>55</v>
      </c>
      <c r="D28" s="15">
        <v>9900400000</v>
      </c>
      <c r="E28" s="19"/>
      <c r="F28" s="18">
        <f t="shared" si="2"/>
        <v>575.79999999999995</v>
      </c>
      <c r="G28" s="18">
        <f t="shared" si="2"/>
        <v>661.2</v>
      </c>
    </row>
    <row r="29" spans="1:10" ht="30">
      <c r="A29" s="10" t="s">
        <v>17</v>
      </c>
      <c r="B29" s="45" t="s">
        <v>51</v>
      </c>
      <c r="C29" s="19" t="s">
        <v>55</v>
      </c>
      <c r="D29" s="15">
        <v>9900420430</v>
      </c>
      <c r="E29" s="19"/>
      <c r="F29" s="18">
        <f>F30+F31+F32+F33</f>
        <v>575.79999999999995</v>
      </c>
      <c r="G29" s="18">
        <f>G30+G31+G32+G33</f>
        <v>661.2</v>
      </c>
    </row>
    <row r="30" spans="1:10" ht="90">
      <c r="A30" s="10" t="s">
        <v>15</v>
      </c>
      <c r="B30" s="45" t="s">
        <v>51</v>
      </c>
      <c r="C30" s="19" t="s">
        <v>55</v>
      </c>
      <c r="D30" s="15">
        <v>9900420430</v>
      </c>
      <c r="E30" s="19">
        <v>100</v>
      </c>
      <c r="F30" s="18">
        <v>205</v>
      </c>
      <c r="G30" s="18">
        <v>205</v>
      </c>
    </row>
    <row r="31" spans="1:10" ht="30">
      <c r="A31" s="10" t="s">
        <v>18</v>
      </c>
      <c r="B31" s="45" t="s">
        <v>51</v>
      </c>
      <c r="C31" s="19" t="s">
        <v>55</v>
      </c>
      <c r="D31" s="15">
        <v>9900420430</v>
      </c>
      <c r="E31" s="19">
        <v>200</v>
      </c>
      <c r="F31" s="18">
        <v>326.39999999999998</v>
      </c>
      <c r="G31" s="18">
        <v>407.2</v>
      </c>
    </row>
    <row r="32" spans="1:10" ht="17.25" customHeight="1">
      <c r="A32" s="10" t="s">
        <v>74</v>
      </c>
      <c r="B32" s="45" t="s">
        <v>51</v>
      </c>
      <c r="C32" s="19" t="s">
        <v>55</v>
      </c>
      <c r="D32" s="15">
        <v>9900420430</v>
      </c>
      <c r="E32" s="19" t="s">
        <v>73</v>
      </c>
      <c r="F32" s="18">
        <v>11.4</v>
      </c>
      <c r="G32" s="18">
        <v>16</v>
      </c>
      <c r="J32" s="4"/>
    </row>
    <row r="33" spans="1:10" ht="30">
      <c r="A33" s="10" t="s">
        <v>27</v>
      </c>
      <c r="B33" s="19" t="s">
        <v>51</v>
      </c>
      <c r="C33" s="19" t="s">
        <v>55</v>
      </c>
      <c r="D33" s="15">
        <v>9900300000</v>
      </c>
      <c r="E33" s="19" t="s">
        <v>70</v>
      </c>
      <c r="F33" s="18">
        <v>33</v>
      </c>
      <c r="G33" s="18">
        <v>33</v>
      </c>
      <c r="J33" s="4"/>
    </row>
    <row r="34" spans="1:10" ht="30">
      <c r="A34" s="10" t="s">
        <v>155</v>
      </c>
      <c r="B34" s="19" t="s">
        <v>51</v>
      </c>
      <c r="C34" s="19" t="s">
        <v>55</v>
      </c>
      <c r="D34" s="15">
        <v>9900321530</v>
      </c>
      <c r="E34" s="19" t="s">
        <v>70</v>
      </c>
      <c r="F34" s="18">
        <v>33</v>
      </c>
      <c r="G34" s="18">
        <v>33</v>
      </c>
    </row>
    <row r="35" spans="1:10">
      <c r="A35" s="10" t="s">
        <v>29</v>
      </c>
      <c r="B35" s="19" t="s">
        <v>51</v>
      </c>
      <c r="C35" s="19" t="s">
        <v>55</v>
      </c>
      <c r="D35" s="15">
        <v>9900321530</v>
      </c>
      <c r="E35" s="19" t="s">
        <v>151</v>
      </c>
      <c r="F35" s="18">
        <v>33</v>
      </c>
      <c r="G35" s="18">
        <v>33</v>
      </c>
    </row>
    <row r="36" spans="1:10" ht="60">
      <c r="A36" s="44" t="s">
        <v>19</v>
      </c>
      <c r="B36" s="45" t="s">
        <v>51</v>
      </c>
      <c r="C36" s="45" t="s">
        <v>56</v>
      </c>
      <c r="D36" s="46"/>
      <c r="E36" s="45"/>
      <c r="F36" s="47">
        <f t="shared" ref="F36:G39" si="3">F37</f>
        <v>18</v>
      </c>
      <c r="G36" s="47">
        <f t="shared" si="3"/>
        <v>18</v>
      </c>
    </row>
    <row r="37" spans="1:10">
      <c r="A37" s="10" t="s">
        <v>12</v>
      </c>
      <c r="B37" s="19" t="s">
        <v>51</v>
      </c>
      <c r="C37" s="19" t="s">
        <v>56</v>
      </c>
      <c r="D37" s="15">
        <v>9900000000</v>
      </c>
      <c r="E37" s="19"/>
      <c r="F37" s="18">
        <f t="shared" si="3"/>
        <v>18</v>
      </c>
      <c r="G37" s="18">
        <f t="shared" si="3"/>
        <v>18</v>
      </c>
    </row>
    <row r="38" spans="1:10">
      <c r="A38" s="10" t="s">
        <v>13</v>
      </c>
      <c r="B38" s="19" t="s">
        <v>51</v>
      </c>
      <c r="C38" s="19" t="s">
        <v>56</v>
      </c>
      <c r="D38" s="15">
        <v>9900400000</v>
      </c>
      <c r="E38" s="19"/>
      <c r="F38" s="18">
        <f t="shared" si="3"/>
        <v>18</v>
      </c>
      <c r="G38" s="18">
        <f t="shared" si="3"/>
        <v>18</v>
      </c>
    </row>
    <row r="39" spans="1:10" ht="30">
      <c r="A39" s="10" t="s">
        <v>17</v>
      </c>
      <c r="B39" s="19" t="s">
        <v>51</v>
      </c>
      <c r="C39" s="19" t="s">
        <v>56</v>
      </c>
      <c r="D39" s="15">
        <v>9900420430</v>
      </c>
      <c r="E39" s="19"/>
      <c r="F39" s="18">
        <f t="shared" si="3"/>
        <v>18</v>
      </c>
      <c r="G39" s="18">
        <f t="shared" si="3"/>
        <v>18</v>
      </c>
    </row>
    <row r="40" spans="1:10" ht="90.75" customHeight="1">
      <c r="A40" s="10" t="s">
        <v>15</v>
      </c>
      <c r="B40" s="19" t="s">
        <v>51</v>
      </c>
      <c r="C40" s="19" t="s">
        <v>56</v>
      </c>
      <c r="D40" s="15">
        <v>9900420430</v>
      </c>
      <c r="E40" s="19">
        <v>100</v>
      </c>
      <c r="F40" s="18">
        <v>18</v>
      </c>
      <c r="G40" s="18">
        <v>18</v>
      </c>
    </row>
    <row r="41" spans="1:10">
      <c r="A41" s="44" t="s">
        <v>183</v>
      </c>
      <c r="B41" s="45" t="s">
        <v>51</v>
      </c>
      <c r="C41" s="45" t="s">
        <v>184</v>
      </c>
      <c r="D41" s="46"/>
      <c r="E41" s="45"/>
      <c r="F41" s="47">
        <f>F45+F53+F55</f>
        <v>49</v>
      </c>
      <c r="G41" s="47">
        <f>G45+G53+G55</f>
        <v>49</v>
      </c>
    </row>
    <row r="42" spans="1:10">
      <c r="A42" s="10" t="s">
        <v>12</v>
      </c>
      <c r="B42" s="19" t="s">
        <v>51</v>
      </c>
      <c r="C42" s="19" t="s">
        <v>184</v>
      </c>
      <c r="D42" s="15">
        <v>9900000000</v>
      </c>
      <c r="E42" s="19"/>
      <c r="F42" s="18">
        <f>F43</f>
        <v>11</v>
      </c>
      <c r="G42" s="18">
        <f>G43</f>
        <v>11</v>
      </c>
    </row>
    <row r="43" spans="1:10">
      <c r="A43" s="10" t="s">
        <v>13</v>
      </c>
      <c r="B43" s="19" t="s">
        <v>51</v>
      </c>
      <c r="C43" s="19" t="s">
        <v>184</v>
      </c>
      <c r="D43" s="15">
        <v>9900400000</v>
      </c>
      <c r="E43" s="19"/>
      <c r="F43" s="18">
        <f>F45</f>
        <v>11</v>
      </c>
      <c r="G43" s="18">
        <f>G45</f>
        <v>11</v>
      </c>
    </row>
    <row r="44" spans="1:10" ht="30">
      <c r="A44" s="10" t="s">
        <v>185</v>
      </c>
      <c r="B44" s="19" t="s">
        <v>51</v>
      </c>
      <c r="C44" s="19" t="s">
        <v>184</v>
      </c>
      <c r="D44" s="15">
        <v>9900409200</v>
      </c>
      <c r="E44" s="19"/>
      <c r="F44" s="18">
        <f>F45</f>
        <v>11</v>
      </c>
      <c r="G44" s="18">
        <f>G45</f>
        <v>11</v>
      </c>
    </row>
    <row r="45" spans="1:10" ht="30">
      <c r="A45" s="10" t="s">
        <v>18</v>
      </c>
      <c r="B45" s="19" t="s">
        <v>51</v>
      </c>
      <c r="C45" s="19" t="s">
        <v>184</v>
      </c>
      <c r="D45" s="15">
        <v>9900409200</v>
      </c>
      <c r="E45" s="19" t="s">
        <v>71</v>
      </c>
      <c r="F45" s="18">
        <v>11</v>
      </c>
      <c r="G45" s="18">
        <v>11</v>
      </c>
    </row>
    <row r="46" spans="1:10" hidden="1">
      <c r="A46" s="10" t="s">
        <v>12</v>
      </c>
      <c r="B46" s="19" t="s">
        <v>51</v>
      </c>
      <c r="C46" s="19" t="s">
        <v>184</v>
      </c>
      <c r="D46" s="15">
        <v>9900000000</v>
      </c>
      <c r="E46" s="19"/>
      <c r="F46" s="18">
        <f t="shared" ref="F46:G47" si="4">F47</f>
        <v>0</v>
      </c>
      <c r="G46" s="18">
        <f t="shared" si="4"/>
        <v>0</v>
      </c>
    </row>
    <row r="47" spans="1:10" hidden="1">
      <c r="A47" s="10" t="s">
        <v>13</v>
      </c>
      <c r="B47" s="19" t="s">
        <v>51</v>
      </c>
      <c r="C47" s="19" t="s">
        <v>184</v>
      </c>
      <c r="D47" s="15">
        <v>9900400000</v>
      </c>
      <c r="E47" s="19"/>
      <c r="F47" s="18">
        <f t="shared" si="4"/>
        <v>0</v>
      </c>
      <c r="G47" s="18">
        <f t="shared" si="4"/>
        <v>0</v>
      </c>
    </row>
    <row r="48" spans="1:10" ht="30" hidden="1">
      <c r="A48" s="10" t="s">
        <v>185</v>
      </c>
      <c r="B48" s="19" t="s">
        <v>51</v>
      </c>
      <c r="C48" s="19" t="s">
        <v>184</v>
      </c>
      <c r="D48" s="15">
        <v>9900499090</v>
      </c>
      <c r="E48" s="19"/>
      <c r="F48" s="18">
        <f>F49</f>
        <v>0</v>
      </c>
      <c r="G48" s="18">
        <f>G49</f>
        <v>0</v>
      </c>
    </row>
    <row r="49" spans="1:7" ht="30" hidden="1">
      <c r="A49" s="10" t="s">
        <v>18</v>
      </c>
      <c r="B49" s="19" t="s">
        <v>51</v>
      </c>
      <c r="C49" s="19" t="s">
        <v>184</v>
      </c>
      <c r="D49" s="15">
        <v>9900499090</v>
      </c>
      <c r="E49" s="19" t="s">
        <v>71</v>
      </c>
      <c r="F49" s="18">
        <v>0</v>
      </c>
      <c r="G49" s="18">
        <v>0</v>
      </c>
    </row>
    <row r="50" spans="1:7">
      <c r="A50" s="10" t="s">
        <v>12</v>
      </c>
      <c r="B50" s="19" t="s">
        <v>51</v>
      </c>
      <c r="C50" s="19" t="s">
        <v>184</v>
      </c>
      <c r="D50" s="15">
        <v>9900000000</v>
      </c>
      <c r="E50" s="19"/>
      <c r="F50" s="18">
        <f t="shared" ref="F50:G52" si="5">F51</f>
        <v>28.9</v>
      </c>
      <c r="G50" s="18">
        <f t="shared" si="5"/>
        <v>28.9</v>
      </c>
    </row>
    <row r="51" spans="1:7">
      <c r="A51" s="10" t="s">
        <v>13</v>
      </c>
      <c r="B51" s="19" t="s">
        <v>51</v>
      </c>
      <c r="C51" s="19" t="s">
        <v>184</v>
      </c>
      <c r="D51" s="15">
        <v>9900400000</v>
      </c>
      <c r="E51" s="19"/>
      <c r="F51" s="18">
        <f t="shared" si="5"/>
        <v>28.9</v>
      </c>
      <c r="G51" s="18">
        <f t="shared" si="5"/>
        <v>28.9</v>
      </c>
    </row>
    <row r="52" spans="1:7" ht="30">
      <c r="A52" s="10" t="s">
        <v>193</v>
      </c>
      <c r="B52" s="19" t="s">
        <v>51</v>
      </c>
      <c r="C52" s="19" t="s">
        <v>184</v>
      </c>
      <c r="D52" s="15">
        <v>9900709005</v>
      </c>
      <c r="E52" s="19"/>
      <c r="F52" s="18">
        <f t="shared" si="5"/>
        <v>28.9</v>
      </c>
      <c r="G52" s="18">
        <f t="shared" si="5"/>
        <v>28.9</v>
      </c>
    </row>
    <row r="53" spans="1:7" ht="30">
      <c r="A53" s="10" t="s">
        <v>193</v>
      </c>
      <c r="B53" s="19" t="s">
        <v>51</v>
      </c>
      <c r="C53" s="19" t="s">
        <v>184</v>
      </c>
      <c r="D53" s="15">
        <v>9900709005</v>
      </c>
      <c r="E53" s="19" t="s">
        <v>71</v>
      </c>
      <c r="F53" s="18">
        <v>28.9</v>
      </c>
      <c r="G53" s="18">
        <v>28.9</v>
      </c>
    </row>
    <row r="54" spans="1:7" ht="105">
      <c r="A54" s="197" t="s">
        <v>297</v>
      </c>
      <c r="B54" s="19" t="s">
        <v>51</v>
      </c>
      <c r="C54" s="19" t="s">
        <v>184</v>
      </c>
      <c r="D54" s="19" t="s">
        <v>305</v>
      </c>
      <c r="E54" s="15"/>
      <c r="F54" s="19" t="s">
        <v>306</v>
      </c>
      <c r="G54" s="18">
        <v>9.1</v>
      </c>
    </row>
    <row r="55" spans="1:7">
      <c r="A55" s="197" t="s">
        <v>304</v>
      </c>
      <c r="B55" s="198" t="s">
        <v>51</v>
      </c>
      <c r="C55" s="198" t="s">
        <v>184</v>
      </c>
      <c r="D55" s="198" t="s">
        <v>305</v>
      </c>
      <c r="E55" s="199">
        <v>200</v>
      </c>
      <c r="F55" s="198" t="s">
        <v>306</v>
      </c>
      <c r="G55" s="200">
        <v>9.1</v>
      </c>
    </row>
    <row r="56" spans="1:7">
      <c r="A56" s="12" t="s">
        <v>20</v>
      </c>
      <c r="B56" s="13" t="s">
        <v>53</v>
      </c>
      <c r="C56" s="13" t="s">
        <v>52</v>
      </c>
      <c r="D56" s="14"/>
      <c r="E56" s="13"/>
      <c r="F56" s="22">
        <f>F57</f>
        <v>114.4</v>
      </c>
      <c r="G56" s="22">
        <f>G57</f>
        <v>118.7</v>
      </c>
    </row>
    <row r="57" spans="1:7" ht="30">
      <c r="A57" s="44" t="s">
        <v>21</v>
      </c>
      <c r="B57" s="45" t="s">
        <v>53</v>
      </c>
      <c r="C57" s="45" t="s">
        <v>54</v>
      </c>
      <c r="D57" s="46"/>
      <c r="E57" s="45"/>
      <c r="F57" s="47">
        <f>F58</f>
        <v>114.4</v>
      </c>
      <c r="G57" s="47">
        <f>G58</f>
        <v>118.7</v>
      </c>
    </row>
    <row r="58" spans="1:7" ht="60">
      <c r="A58" s="10" t="s">
        <v>179</v>
      </c>
      <c r="B58" s="19" t="s">
        <v>53</v>
      </c>
      <c r="C58" s="19" t="s">
        <v>54</v>
      </c>
      <c r="D58" s="15">
        <v>4600000000</v>
      </c>
      <c r="E58" s="19"/>
      <c r="F58" s="18">
        <f>F60</f>
        <v>114.4</v>
      </c>
      <c r="G58" s="18">
        <f>G60</f>
        <v>118.7</v>
      </c>
    </row>
    <row r="59" spans="1:7" ht="45">
      <c r="A59" s="10" t="s">
        <v>194</v>
      </c>
      <c r="B59" s="19" t="s">
        <v>53</v>
      </c>
      <c r="C59" s="19" t="s">
        <v>54</v>
      </c>
      <c r="D59" s="15">
        <v>4630000000</v>
      </c>
      <c r="E59" s="19"/>
      <c r="F59" s="18">
        <f>F60</f>
        <v>114.4</v>
      </c>
      <c r="G59" s="18">
        <f>G60</f>
        <v>118.7</v>
      </c>
    </row>
    <row r="60" spans="1:7">
      <c r="A60" s="10" t="s">
        <v>13</v>
      </c>
      <c r="B60" s="19" t="s">
        <v>53</v>
      </c>
      <c r="C60" s="19" t="s">
        <v>54</v>
      </c>
      <c r="D60" s="15">
        <v>4630400000</v>
      </c>
      <c r="E60" s="19"/>
      <c r="F60" s="18">
        <f>F61</f>
        <v>114.4</v>
      </c>
      <c r="G60" s="18">
        <f>G61</f>
        <v>118.7</v>
      </c>
    </row>
    <row r="61" spans="1:7" ht="60">
      <c r="A61" s="10" t="s">
        <v>22</v>
      </c>
      <c r="B61" s="19" t="s">
        <v>53</v>
      </c>
      <c r="C61" s="19" t="s">
        <v>54</v>
      </c>
      <c r="D61" s="15">
        <v>4630451180</v>
      </c>
      <c r="E61" s="19"/>
      <c r="F61" s="18">
        <f>F62+F63</f>
        <v>114.4</v>
      </c>
      <c r="G61" s="18">
        <f>G62+G63</f>
        <v>118.7</v>
      </c>
    </row>
    <row r="62" spans="1:7" ht="90">
      <c r="A62" s="10" t="s">
        <v>15</v>
      </c>
      <c r="B62" s="19" t="s">
        <v>53</v>
      </c>
      <c r="C62" s="19" t="s">
        <v>54</v>
      </c>
      <c r="D62" s="15">
        <v>4630451180</v>
      </c>
      <c r="E62" s="19">
        <v>100</v>
      </c>
      <c r="F62" s="18">
        <v>94.4</v>
      </c>
      <c r="G62" s="18">
        <v>96</v>
      </c>
    </row>
    <row r="63" spans="1:7" ht="30">
      <c r="A63" s="10" t="s">
        <v>18</v>
      </c>
      <c r="B63" s="19" t="s">
        <v>53</v>
      </c>
      <c r="C63" s="19" t="s">
        <v>54</v>
      </c>
      <c r="D63" s="15">
        <v>4630451180</v>
      </c>
      <c r="E63" s="19">
        <v>200</v>
      </c>
      <c r="F63" s="18">
        <v>20</v>
      </c>
      <c r="G63" s="18">
        <v>22.7</v>
      </c>
    </row>
    <row r="64" spans="1:7" ht="48" customHeight="1">
      <c r="A64" s="12" t="s">
        <v>189</v>
      </c>
      <c r="B64" s="13" t="s">
        <v>54</v>
      </c>
      <c r="C64" s="13" t="s">
        <v>52</v>
      </c>
      <c r="D64" s="14"/>
      <c r="E64" s="13"/>
      <c r="F64" s="22">
        <f>SUM(F69)</f>
        <v>30</v>
      </c>
      <c r="G64" s="22">
        <f>SUM(G69)</f>
        <v>30</v>
      </c>
    </row>
    <row r="65" spans="1:7">
      <c r="A65" s="72" t="s">
        <v>190</v>
      </c>
      <c r="B65" s="73" t="s">
        <v>54</v>
      </c>
      <c r="C65" s="73" t="s">
        <v>191</v>
      </c>
      <c r="D65" s="74"/>
      <c r="E65" s="73"/>
      <c r="F65" s="75">
        <f>F66</f>
        <v>30</v>
      </c>
      <c r="G65" s="75">
        <f>G66</f>
        <v>30</v>
      </c>
    </row>
    <row r="66" spans="1:7">
      <c r="A66" s="10" t="s">
        <v>12</v>
      </c>
      <c r="B66" s="19" t="s">
        <v>54</v>
      </c>
      <c r="C66" s="19" t="s">
        <v>191</v>
      </c>
      <c r="D66" s="15">
        <v>9900000000</v>
      </c>
      <c r="E66" s="19"/>
      <c r="F66" s="18">
        <f>F69</f>
        <v>30</v>
      </c>
      <c r="G66" s="18">
        <f>G69</f>
        <v>30</v>
      </c>
    </row>
    <row r="67" spans="1:7" ht="30">
      <c r="A67" s="10" t="s">
        <v>25</v>
      </c>
      <c r="B67" s="19" t="s">
        <v>54</v>
      </c>
      <c r="C67" s="19" t="s">
        <v>191</v>
      </c>
      <c r="D67" s="15">
        <v>9900700000</v>
      </c>
      <c r="E67" s="19"/>
      <c r="F67" s="18">
        <f>F68</f>
        <v>30</v>
      </c>
      <c r="G67" s="18">
        <f>G68</f>
        <v>30</v>
      </c>
    </row>
    <row r="68" spans="1:7" ht="30">
      <c r="A68" s="10" t="s">
        <v>210</v>
      </c>
      <c r="B68" s="19" t="s">
        <v>54</v>
      </c>
      <c r="C68" s="19" t="s">
        <v>191</v>
      </c>
      <c r="D68" s="15">
        <v>9900742170</v>
      </c>
      <c r="E68" s="19"/>
      <c r="F68" s="18">
        <f>F69</f>
        <v>30</v>
      </c>
      <c r="G68" s="18">
        <f>G69</f>
        <v>30</v>
      </c>
    </row>
    <row r="69" spans="1:7" ht="30">
      <c r="A69" s="10" t="s">
        <v>18</v>
      </c>
      <c r="B69" s="19" t="s">
        <v>54</v>
      </c>
      <c r="C69" s="19" t="s">
        <v>191</v>
      </c>
      <c r="D69" s="15">
        <v>9900742170</v>
      </c>
      <c r="E69" s="19" t="s">
        <v>71</v>
      </c>
      <c r="F69" s="18">
        <v>30</v>
      </c>
      <c r="G69" s="18">
        <v>30</v>
      </c>
    </row>
    <row r="70" spans="1:7" ht="18.75" customHeight="1">
      <c r="A70" s="12" t="s">
        <v>23</v>
      </c>
      <c r="B70" s="13" t="s">
        <v>55</v>
      </c>
      <c r="C70" s="13" t="s">
        <v>52</v>
      </c>
      <c r="D70" s="14"/>
      <c r="E70" s="13"/>
      <c r="F70" s="22">
        <f>SUM(F71+F81)</f>
        <v>790.2</v>
      </c>
      <c r="G70" s="22">
        <f>SUM(G71+G81)</f>
        <v>822.4</v>
      </c>
    </row>
    <row r="71" spans="1:7">
      <c r="A71" s="44" t="s">
        <v>24</v>
      </c>
      <c r="B71" s="45" t="s">
        <v>55</v>
      </c>
      <c r="C71" s="45" t="s">
        <v>57</v>
      </c>
      <c r="D71" s="46"/>
      <c r="E71" s="45"/>
      <c r="F71" s="47">
        <f>F72</f>
        <v>783.7</v>
      </c>
      <c r="G71" s="47">
        <f>G72</f>
        <v>815.9</v>
      </c>
    </row>
    <row r="72" spans="1:7" ht="60">
      <c r="A72" s="10" t="s">
        <v>75</v>
      </c>
      <c r="B72" s="19" t="s">
        <v>55</v>
      </c>
      <c r="C72" s="19" t="s">
        <v>57</v>
      </c>
      <c r="D72" s="49" t="s">
        <v>87</v>
      </c>
      <c r="E72" s="19"/>
      <c r="F72" s="18">
        <f>F73+F77</f>
        <v>783.7</v>
      </c>
      <c r="G72" s="18">
        <f>G73+G77</f>
        <v>815.9</v>
      </c>
    </row>
    <row r="73" spans="1:7" ht="17.25" customHeight="1">
      <c r="A73" s="10" t="s">
        <v>211</v>
      </c>
      <c r="B73" s="19" t="s">
        <v>55</v>
      </c>
      <c r="C73" s="19" t="s">
        <v>57</v>
      </c>
      <c r="D73" s="49" t="s">
        <v>86</v>
      </c>
      <c r="E73" s="19"/>
      <c r="F73" s="18">
        <f t="shared" ref="F73:G75" si="6">F74</f>
        <v>272.5</v>
      </c>
      <c r="G73" s="18">
        <f t="shared" si="6"/>
        <v>283.39999999999998</v>
      </c>
    </row>
    <row r="74" spans="1:7" ht="29.25" customHeight="1">
      <c r="A74" s="10" t="s">
        <v>25</v>
      </c>
      <c r="B74" s="19" t="s">
        <v>55</v>
      </c>
      <c r="C74" s="19" t="s">
        <v>57</v>
      </c>
      <c r="D74" s="49" t="s">
        <v>85</v>
      </c>
      <c r="E74" s="19"/>
      <c r="F74" s="18">
        <f t="shared" si="6"/>
        <v>272.5</v>
      </c>
      <c r="G74" s="18">
        <f t="shared" si="6"/>
        <v>283.39999999999998</v>
      </c>
    </row>
    <row r="75" spans="1:7" ht="48.75" customHeight="1">
      <c r="A75" s="10" t="s">
        <v>212</v>
      </c>
      <c r="B75" s="19" t="s">
        <v>55</v>
      </c>
      <c r="C75" s="19" t="s">
        <v>57</v>
      </c>
      <c r="D75" s="49" t="s">
        <v>84</v>
      </c>
      <c r="E75" s="19"/>
      <c r="F75" s="18">
        <f t="shared" si="6"/>
        <v>272.5</v>
      </c>
      <c r="G75" s="18">
        <f t="shared" si="6"/>
        <v>283.39999999999998</v>
      </c>
    </row>
    <row r="76" spans="1:7" ht="15.75" customHeight="1">
      <c r="A76" s="10" t="s">
        <v>18</v>
      </c>
      <c r="B76" s="19" t="s">
        <v>55</v>
      </c>
      <c r="C76" s="19" t="s">
        <v>57</v>
      </c>
      <c r="D76" s="49" t="s">
        <v>84</v>
      </c>
      <c r="E76" s="19">
        <v>200</v>
      </c>
      <c r="F76" s="18">
        <v>272.5</v>
      </c>
      <c r="G76" s="18">
        <v>283.39999999999998</v>
      </c>
    </row>
    <row r="77" spans="1:7" ht="60">
      <c r="A77" s="10" t="s">
        <v>195</v>
      </c>
      <c r="B77" s="19" t="s">
        <v>55</v>
      </c>
      <c r="C77" s="19" t="s">
        <v>57</v>
      </c>
      <c r="D77" s="49" t="s">
        <v>206</v>
      </c>
      <c r="E77" s="19"/>
      <c r="F77" s="18">
        <f t="shared" ref="F77:G79" si="7">F78</f>
        <v>511.2</v>
      </c>
      <c r="G77" s="18">
        <f t="shared" si="7"/>
        <v>532.5</v>
      </c>
    </row>
    <row r="78" spans="1:7" ht="30">
      <c r="A78" s="10" t="s">
        <v>25</v>
      </c>
      <c r="B78" s="19" t="s">
        <v>55</v>
      </c>
      <c r="C78" s="19" t="s">
        <v>57</v>
      </c>
      <c r="D78" s="49" t="s">
        <v>197</v>
      </c>
      <c r="E78" s="19"/>
      <c r="F78" s="18">
        <f t="shared" si="7"/>
        <v>511.2</v>
      </c>
      <c r="G78" s="18">
        <f t="shared" si="7"/>
        <v>532.5</v>
      </c>
    </row>
    <row r="79" spans="1:7" ht="45">
      <c r="A79" s="10" t="s">
        <v>196</v>
      </c>
      <c r="B79" s="19" t="s">
        <v>55</v>
      </c>
      <c r="C79" s="19" t="s">
        <v>57</v>
      </c>
      <c r="D79" s="49" t="s">
        <v>198</v>
      </c>
      <c r="E79" s="19"/>
      <c r="F79" s="18">
        <f t="shared" si="7"/>
        <v>511.2</v>
      </c>
      <c r="G79" s="18">
        <f t="shared" si="7"/>
        <v>532.5</v>
      </c>
    </row>
    <row r="80" spans="1:7" ht="30">
      <c r="A80" s="10" t="s">
        <v>18</v>
      </c>
      <c r="B80" s="19" t="s">
        <v>55</v>
      </c>
      <c r="C80" s="19" t="s">
        <v>57</v>
      </c>
      <c r="D80" s="49" t="s">
        <v>198</v>
      </c>
      <c r="E80" s="19">
        <v>200</v>
      </c>
      <c r="F80" s="18">
        <v>511.2</v>
      </c>
      <c r="G80" s="18">
        <v>532.5</v>
      </c>
    </row>
    <row r="81" spans="1:7" ht="30">
      <c r="A81" s="44" t="s">
        <v>26</v>
      </c>
      <c r="B81" s="45" t="s">
        <v>55</v>
      </c>
      <c r="C81" s="45" t="s">
        <v>58</v>
      </c>
      <c r="D81" s="50"/>
      <c r="E81" s="45" t="s">
        <v>70</v>
      </c>
      <c r="F81" s="47">
        <f t="shared" ref="F81:G84" si="8">F82</f>
        <v>6.5</v>
      </c>
      <c r="G81" s="47">
        <f t="shared" si="8"/>
        <v>6.5</v>
      </c>
    </row>
    <row r="82" spans="1:7">
      <c r="A82" s="10" t="s">
        <v>12</v>
      </c>
      <c r="B82" s="19" t="s">
        <v>55</v>
      </c>
      <c r="C82" s="19">
        <v>12</v>
      </c>
      <c r="D82" s="15">
        <v>9900000000</v>
      </c>
      <c r="E82" s="19" t="s">
        <v>70</v>
      </c>
      <c r="F82" s="18">
        <f t="shared" si="8"/>
        <v>6.5</v>
      </c>
      <c r="G82" s="18">
        <f t="shared" si="8"/>
        <v>6.5</v>
      </c>
    </row>
    <row r="83" spans="1:7" ht="30">
      <c r="A83" s="10" t="s">
        <v>27</v>
      </c>
      <c r="B83" s="19" t="s">
        <v>55</v>
      </c>
      <c r="C83" s="19">
        <v>12</v>
      </c>
      <c r="D83" s="15">
        <v>9900300000</v>
      </c>
      <c r="E83" s="19" t="s">
        <v>70</v>
      </c>
      <c r="F83" s="18">
        <f t="shared" si="8"/>
        <v>6.5</v>
      </c>
      <c r="G83" s="18">
        <f t="shared" si="8"/>
        <v>6.5</v>
      </c>
    </row>
    <row r="84" spans="1:7" ht="15.75" customHeight="1">
      <c r="A84" s="10" t="s">
        <v>28</v>
      </c>
      <c r="B84" s="19" t="s">
        <v>55</v>
      </c>
      <c r="C84" s="19">
        <v>12</v>
      </c>
      <c r="D84" s="15">
        <v>9900343450</v>
      </c>
      <c r="E84" s="19" t="s">
        <v>70</v>
      </c>
      <c r="F84" s="18">
        <f t="shared" si="8"/>
        <v>6.5</v>
      </c>
      <c r="G84" s="18">
        <f t="shared" si="8"/>
        <v>6.5</v>
      </c>
    </row>
    <row r="85" spans="1:7" ht="16.5" customHeight="1">
      <c r="A85" s="10" t="s">
        <v>29</v>
      </c>
      <c r="B85" s="19" t="s">
        <v>55</v>
      </c>
      <c r="C85" s="19">
        <v>12</v>
      </c>
      <c r="D85" s="15">
        <v>9900343450</v>
      </c>
      <c r="E85" s="19">
        <v>500</v>
      </c>
      <c r="F85" s="18">
        <v>6.5</v>
      </c>
      <c r="G85" s="18">
        <v>6.5</v>
      </c>
    </row>
    <row r="86" spans="1:7">
      <c r="A86" s="12" t="s">
        <v>30</v>
      </c>
      <c r="B86" s="13" t="s">
        <v>59</v>
      </c>
      <c r="C86" s="13" t="s">
        <v>52</v>
      </c>
      <c r="D86" s="51"/>
      <c r="E86" s="13" t="s">
        <v>70</v>
      </c>
      <c r="F86" s="22">
        <f>F91+F99+F101+F103+F96</f>
        <v>438.1</v>
      </c>
      <c r="G86" s="22">
        <f>G87+G94+G99+G101+G103</f>
        <v>425.8</v>
      </c>
    </row>
    <row r="87" spans="1:7">
      <c r="A87" s="44" t="s">
        <v>301</v>
      </c>
      <c r="B87" s="45" t="s">
        <v>59</v>
      </c>
      <c r="C87" s="45" t="s">
        <v>53</v>
      </c>
      <c r="D87" s="50"/>
      <c r="E87" s="45" t="s">
        <v>70</v>
      </c>
      <c r="F87" s="47">
        <f>F91</f>
        <v>40.299999999999997</v>
      </c>
      <c r="G87" s="18">
        <v>40.299999999999997</v>
      </c>
    </row>
    <row r="88" spans="1:7">
      <c r="A88" s="10" t="s">
        <v>12</v>
      </c>
      <c r="B88" s="19" t="s">
        <v>59</v>
      </c>
      <c r="C88" s="19" t="s">
        <v>53</v>
      </c>
      <c r="D88" s="15">
        <v>9900000000</v>
      </c>
      <c r="E88" s="19" t="s">
        <v>70</v>
      </c>
      <c r="F88" s="18">
        <f>F89</f>
        <v>40.299999999999997</v>
      </c>
      <c r="G88" s="18">
        <v>40.299999999999997</v>
      </c>
    </row>
    <row r="89" spans="1:7" ht="30">
      <c r="A89" s="16" t="s">
        <v>25</v>
      </c>
      <c r="B89" s="19" t="s">
        <v>59</v>
      </c>
      <c r="C89" s="19" t="s">
        <v>53</v>
      </c>
      <c r="D89" s="15">
        <v>9900700000</v>
      </c>
      <c r="E89" s="19" t="s">
        <v>70</v>
      </c>
      <c r="F89" s="18">
        <f>F90</f>
        <v>40.299999999999997</v>
      </c>
      <c r="G89" s="18">
        <v>40.299999999999997</v>
      </c>
    </row>
    <row r="90" spans="1:7" ht="60">
      <c r="A90" s="10" t="s">
        <v>300</v>
      </c>
      <c r="B90" s="19" t="s">
        <v>59</v>
      </c>
      <c r="C90" s="19" t="s">
        <v>53</v>
      </c>
      <c r="D90" s="15">
        <v>9900743511</v>
      </c>
      <c r="E90" s="19" t="s">
        <v>70</v>
      </c>
      <c r="F90" s="18">
        <f>F91</f>
        <v>40.299999999999997</v>
      </c>
      <c r="G90" s="18">
        <f>G91</f>
        <v>40.299999999999997</v>
      </c>
    </row>
    <row r="91" spans="1:7" ht="30">
      <c r="A91" s="10" t="s">
        <v>18</v>
      </c>
      <c r="B91" s="19" t="s">
        <v>59</v>
      </c>
      <c r="C91" s="19" t="s">
        <v>53</v>
      </c>
      <c r="D91" s="15">
        <v>9900743511</v>
      </c>
      <c r="E91" s="19">
        <v>200</v>
      </c>
      <c r="F91" s="18">
        <v>40.299999999999997</v>
      </c>
      <c r="G91" s="18">
        <v>40.299999999999997</v>
      </c>
    </row>
    <row r="92" spans="1:7">
      <c r="A92" s="44" t="s">
        <v>31</v>
      </c>
      <c r="B92" s="45" t="s">
        <v>59</v>
      </c>
      <c r="C92" s="45" t="s">
        <v>54</v>
      </c>
      <c r="D92" s="50"/>
      <c r="E92" s="45" t="s">
        <v>70</v>
      </c>
      <c r="F92" s="47">
        <f>F93</f>
        <v>397.8</v>
      </c>
      <c r="G92" s="47">
        <f>G93</f>
        <v>385.5</v>
      </c>
    </row>
    <row r="93" spans="1:7" ht="15.75" customHeight="1">
      <c r="A93" s="10" t="s">
        <v>207</v>
      </c>
      <c r="B93" s="19" t="s">
        <v>59</v>
      </c>
      <c r="C93" s="19" t="s">
        <v>54</v>
      </c>
      <c r="D93" s="49" t="s">
        <v>144</v>
      </c>
      <c r="E93" s="19" t="s">
        <v>70</v>
      </c>
      <c r="F93" s="18">
        <f>F97+F99+F101+F103</f>
        <v>397.8</v>
      </c>
      <c r="G93" s="18">
        <f>G97+G99+G101+G103</f>
        <v>385.5</v>
      </c>
    </row>
    <row r="94" spans="1:7" ht="30">
      <c r="A94" s="10" t="s">
        <v>25</v>
      </c>
      <c r="B94" s="19" t="s">
        <v>59</v>
      </c>
      <c r="C94" s="19" t="s">
        <v>54</v>
      </c>
      <c r="D94" s="49" t="s">
        <v>63</v>
      </c>
      <c r="E94" s="19" t="s">
        <v>70</v>
      </c>
      <c r="F94" s="18">
        <f>F95</f>
        <v>342.3</v>
      </c>
      <c r="G94" s="18">
        <f>G95</f>
        <v>330</v>
      </c>
    </row>
    <row r="95" spans="1:7">
      <c r="A95" s="10" t="s">
        <v>72</v>
      </c>
      <c r="B95" s="19" t="s">
        <v>59</v>
      </c>
      <c r="C95" s="19" t="s">
        <v>54</v>
      </c>
      <c r="D95" s="49" t="s">
        <v>143</v>
      </c>
      <c r="E95" s="19" t="s">
        <v>70</v>
      </c>
      <c r="F95" s="18">
        <f>F96</f>
        <v>342.3</v>
      </c>
      <c r="G95" s="18">
        <f>G96</f>
        <v>330</v>
      </c>
    </row>
    <row r="96" spans="1:7">
      <c r="A96" s="10" t="s">
        <v>32</v>
      </c>
      <c r="B96" s="19" t="s">
        <v>59</v>
      </c>
      <c r="C96" s="19" t="s">
        <v>54</v>
      </c>
      <c r="D96" s="49" t="s">
        <v>62</v>
      </c>
      <c r="E96" s="19" t="s">
        <v>70</v>
      </c>
      <c r="F96" s="18">
        <f>SUM(F97)</f>
        <v>342.3</v>
      </c>
      <c r="G96" s="18">
        <f>SUM(G97)</f>
        <v>330</v>
      </c>
    </row>
    <row r="97" spans="1:10" ht="30">
      <c r="A97" s="16" t="s">
        <v>18</v>
      </c>
      <c r="B97" s="19" t="s">
        <v>59</v>
      </c>
      <c r="C97" s="49" t="s">
        <v>54</v>
      </c>
      <c r="D97" s="49" t="s">
        <v>62</v>
      </c>
      <c r="E97" s="19">
        <v>200</v>
      </c>
      <c r="F97" s="18">
        <v>342.3</v>
      </c>
      <c r="G97" s="18">
        <v>330</v>
      </c>
    </row>
    <row r="98" spans="1:10" ht="30">
      <c r="A98" s="16" t="s">
        <v>302</v>
      </c>
      <c r="B98" s="19" t="s">
        <v>59</v>
      </c>
      <c r="C98" s="19" t="s">
        <v>54</v>
      </c>
      <c r="D98" s="15">
        <v>9900746002</v>
      </c>
      <c r="E98" s="19" t="s">
        <v>70</v>
      </c>
      <c r="F98" s="18">
        <v>33.299999999999997</v>
      </c>
      <c r="G98" s="18">
        <v>33.299999999999997</v>
      </c>
    </row>
    <row r="99" spans="1:10" ht="30">
      <c r="A99" s="16" t="s">
        <v>18</v>
      </c>
      <c r="B99" s="19" t="s">
        <v>59</v>
      </c>
      <c r="C99" s="19" t="s">
        <v>54</v>
      </c>
      <c r="D99" s="15">
        <v>9900746002</v>
      </c>
      <c r="E99" s="19" t="s">
        <v>71</v>
      </c>
      <c r="F99" s="18">
        <v>33.299999999999997</v>
      </c>
      <c r="G99" s="18">
        <v>33.299999999999997</v>
      </c>
    </row>
    <row r="100" spans="1:10" ht="17.25" customHeight="1">
      <c r="A100" s="16" t="s">
        <v>303</v>
      </c>
      <c r="B100" s="19" t="s">
        <v>59</v>
      </c>
      <c r="C100" s="19" t="s">
        <v>54</v>
      </c>
      <c r="D100" s="15">
        <v>9900746004</v>
      </c>
      <c r="E100" s="19" t="s">
        <v>70</v>
      </c>
      <c r="F100" s="18">
        <v>21.2</v>
      </c>
      <c r="G100" s="18">
        <v>21.2</v>
      </c>
    </row>
    <row r="101" spans="1:10" ht="30">
      <c r="A101" s="16" t="s">
        <v>18</v>
      </c>
      <c r="B101" s="19" t="s">
        <v>59</v>
      </c>
      <c r="C101" s="19" t="s">
        <v>54</v>
      </c>
      <c r="D101" s="15">
        <v>9900746004</v>
      </c>
      <c r="E101" s="19" t="s">
        <v>71</v>
      </c>
      <c r="F101" s="18">
        <v>21.2</v>
      </c>
      <c r="G101" s="18">
        <v>21.2</v>
      </c>
    </row>
    <row r="102" spans="1:10">
      <c r="A102" s="10" t="s">
        <v>33</v>
      </c>
      <c r="B102" s="19" t="s">
        <v>59</v>
      </c>
      <c r="C102" s="19" t="s">
        <v>54</v>
      </c>
      <c r="D102" s="49" t="s">
        <v>61</v>
      </c>
      <c r="E102" s="19" t="s">
        <v>70</v>
      </c>
      <c r="F102" s="18">
        <f>F103</f>
        <v>1</v>
      </c>
      <c r="G102" s="18">
        <f>G103</f>
        <v>1</v>
      </c>
    </row>
    <row r="103" spans="1:10" ht="30">
      <c r="A103" s="16" t="s">
        <v>18</v>
      </c>
      <c r="B103" s="19" t="s">
        <v>59</v>
      </c>
      <c r="C103" s="49" t="s">
        <v>54</v>
      </c>
      <c r="D103" s="49" t="s">
        <v>61</v>
      </c>
      <c r="E103" s="19">
        <v>200</v>
      </c>
      <c r="F103" s="18">
        <v>1</v>
      </c>
      <c r="G103" s="18">
        <v>1</v>
      </c>
      <c r="H103" s="4"/>
      <c r="I103" s="4"/>
      <c r="J103" s="4"/>
    </row>
    <row r="104" spans="1:10">
      <c r="A104" s="12" t="s">
        <v>34</v>
      </c>
      <c r="B104" s="13" t="s">
        <v>60</v>
      </c>
      <c r="C104" s="13" t="s">
        <v>51</v>
      </c>
      <c r="D104" s="51"/>
      <c r="E104" s="13" t="s">
        <v>70</v>
      </c>
      <c r="F104" s="22">
        <f t="shared" ref="F104:G108" si="9">F105</f>
        <v>207</v>
      </c>
      <c r="G104" s="22">
        <f t="shared" si="9"/>
        <v>161</v>
      </c>
      <c r="H104" s="4"/>
      <c r="I104" s="4"/>
      <c r="J104" s="4"/>
    </row>
    <row r="105" spans="1:10">
      <c r="A105" s="44" t="s">
        <v>35</v>
      </c>
      <c r="B105" s="45" t="s">
        <v>60</v>
      </c>
      <c r="C105" s="45" t="s">
        <v>51</v>
      </c>
      <c r="D105" s="50"/>
      <c r="E105" s="45" t="s">
        <v>70</v>
      </c>
      <c r="F105" s="47">
        <f t="shared" si="9"/>
        <v>207</v>
      </c>
      <c r="G105" s="47">
        <f t="shared" si="9"/>
        <v>161</v>
      </c>
      <c r="H105" s="4"/>
      <c r="I105" s="4"/>
      <c r="J105" s="4"/>
    </row>
    <row r="106" spans="1:10" ht="60">
      <c r="A106" s="52" t="s">
        <v>208</v>
      </c>
      <c r="B106" s="53" t="s">
        <v>60</v>
      </c>
      <c r="C106" s="53" t="s">
        <v>51</v>
      </c>
      <c r="D106" s="54" t="s">
        <v>66</v>
      </c>
      <c r="E106" s="55" t="s">
        <v>70</v>
      </c>
      <c r="F106" s="56">
        <f t="shared" si="9"/>
        <v>207</v>
      </c>
      <c r="G106" s="56">
        <f t="shared" si="9"/>
        <v>161</v>
      </c>
      <c r="H106" s="4"/>
      <c r="I106" s="4"/>
      <c r="J106" s="4"/>
    </row>
    <row r="107" spans="1:10" ht="45">
      <c r="A107" s="10" t="s">
        <v>36</v>
      </c>
      <c r="B107" s="19" t="s">
        <v>60</v>
      </c>
      <c r="C107" s="19" t="s">
        <v>51</v>
      </c>
      <c r="D107" s="49" t="s">
        <v>65</v>
      </c>
      <c r="E107" s="19" t="s">
        <v>70</v>
      </c>
      <c r="F107" s="18">
        <f t="shared" si="9"/>
        <v>207</v>
      </c>
      <c r="G107" s="18">
        <f t="shared" si="9"/>
        <v>161</v>
      </c>
      <c r="H107" s="4"/>
      <c r="I107" s="4"/>
      <c r="J107" s="4"/>
    </row>
    <row r="108" spans="1:10">
      <c r="A108" s="10" t="s">
        <v>37</v>
      </c>
      <c r="B108" s="19" t="s">
        <v>60</v>
      </c>
      <c r="C108" s="19" t="s">
        <v>51</v>
      </c>
      <c r="D108" s="49" t="s">
        <v>64</v>
      </c>
      <c r="E108" s="19"/>
      <c r="F108" s="18">
        <f t="shared" si="9"/>
        <v>207</v>
      </c>
      <c r="G108" s="18">
        <f t="shared" si="9"/>
        <v>161</v>
      </c>
      <c r="H108" s="4"/>
      <c r="I108" s="4"/>
      <c r="J108" s="4"/>
    </row>
    <row r="109" spans="1:10" ht="46.5" customHeight="1">
      <c r="A109" s="16" t="s">
        <v>38</v>
      </c>
      <c r="B109" s="19" t="s">
        <v>60</v>
      </c>
      <c r="C109" s="19" t="s">
        <v>51</v>
      </c>
      <c r="D109" s="49" t="s">
        <v>64</v>
      </c>
      <c r="E109" s="19">
        <v>600</v>
      </c>
      <c r="F109" s="18">
        <v>207</v>
      </c>
      <c r="G109" s="18">
        <v>161</v>
      </c>
      <c r="H109" s="4"/>
      <c r="I109" s="4"/>
      <c r="J109" s="4"/>
    </row>
    <row r="110" spans="1:10">
      <c r="A110" s="17" t="s">
        <v>39</v>
      </c>
      <c r="B110" s="13">
        <v>10</v>
      </c>
      <c r="C110" s="13" t="s">
        <v>52</v>
      </c>
      <c r="D110" s="51"/>
      <c r="E110" s="13"/>
      <c r="F110" s="22">
        <f t="shared" ref="F110:G114" si="10">F111</f>
        <v>305.39999999999998</v>
      </c>
      <c r="G110" s="22">
        <f t="shared" si="10"/>
        <v>305.39999999999998</v>
      </c>
      <c r="H110" s="4"/>
      <c r="I110" s="4"/>
      <c r="J110" s="4"/>
    </row>
    <row r="111" spans="1:10">
      <c r="A111" s="57" t="s">
        <v>40</v>
      </c>
      <c r="B111" s="45">
        <v>10</v>
      </c>
      <c r="C111" s="45" t="s">
        <v>54</v>
      </c>
      <c r="D111" s="50"/>
      <c r="E111" s="45"/>
      <c r="F111" s="47">
        <f t="shared" si="10"/>
        <v>305.39999999999998</v>
      </c>
      <c r="G111" s="47">
        <f t="shared" si="10"/>
        <v>305.39999999999998</v>
      </c>
      <c r="H111" s="4"/>
      <c r="I111" s="4"/>
      <c r="J111" s="4"/>
    </row>
    <row r="112" spans="1:10">
      <c r="A112" s="16" t="s">
        <v>12</v>
      </c>
      <c r="B112" s="19">
        <v>10</v>
      </c>
      <c r="C112" s="19" t="s">
        <v>54</v>
      </c>
      <c r="D112" s="15">
        <v>9900000000</v>
      </c>
      <c r="E112" s="19" t="s">
        <v>70</v>
      </c>
      <c r="F112" s="18">
        <f t="shared" si="10"/>
        <v>305.39999999999998</v>
      </c>
      <c r="G112" s="18">
        <f t="shared" si="10"/>
        <v>305.39999999999998</v>
      </c>
      <c r="H112" s="4"/>
      <c r="I112" s="4"/>
      <c r="J112" s="4"/>
    </row>
    <row r="113" spans="1:10" ht="45">
      <c r="A113" s="16" t="s">
        <v>41</v>
      </c>
      <c r="B113" s="19">
        <v>10</v>
      </c>
      <c r="C113" s="19" t="s">
        <v>54</v>
      </c>
      <c r="D113" s="15">
        <v>9909500000</v>
      </c>
      <c r="E113" s="19" t="s">
        <v>70</v>
      </c>
      <c r="F113" s="18">
        <f t="shared" si="10"/>
        <v>305.39999999999998</v>
      </c>
      <c r="G113" s="18">
        <f t="shared" si="10"/>
        <v>305.39999999999998</v>
      </c>
      <c r="H113" s="4"/>
      <c r="I113" s="4"/>
      <c r="J113" s="4"/>
    </row>
    <row r="114" spans="1:10" ht="345">
      <c r="A114" s="16" t="s">
        <v>153</v>
      </c>
      <c r="B114" s="19">
        <v>10</v>
      </c>
      <c r="C114" s="19" t="s">
        <v>54</v>
      </c>
      <c r="D114" s="15">
        <v>9909549101</v>
      </c>
      <c r="E114" s="19" t="s">
        <v>70</v>
      </c>
      <c r="F114" s="18">
        <f t="shared" si="10"/>
        <v>305.39999999999998</v>
      </c>
      <c r="G114" s="18">
        <v>305.39999999999998</v>
      </c>
      <c r="H114" s="4"/>
      <c r="I114" s="4"/>
      <c r="J114" s="4"/>
    </row>
    <row r="115" spans="1:10" ht="30">
      <c r="A115" s="16" t="s">
        <v>42</v>
      </c>
      <c r="B115" s="19">
        <v>10</v>
      </c>
      <c r="C115" s="19" t="s">
        <v>54</v>
      </c>
      <c r="D115" s="15">
        <v>9909549101</v>
      </c>
      <c r="E115" s="19">
        <v>300</v>
      </c>
      <c r="F115" s="18">
        <v>305.39999999999998</v>
      </c>
      <c r="G115" s="18">
        <v>305.39999999999998</v>
      </c>
      <c r="H115" s="4"/>
      <c r="I115" s="4"/>
      <c r="J115" s="4"/>
    </row>
    <row r="116" spans="1:10">
      <c r="A116" s="58" t="s">
        <v>43</v>
      </c>
      <c r="B116" s="13">
        <v>11</v>
      </c>
      <c r="C116" s="13" t="s">
        <v>52</v>
      </c>
      <c r="D116" s="51"/>
      <c r="E116" s="13"/>
      <c r="F116" s="22">
        <f t="shared" ref="F116:G119" si="11">F117</f>
        <v>20</v>
      </c>
      <c r="G116" s="22">
        <f t="shared" si="11"/>
        <v>22</v>
      </c>
      <c r="H116" s="4"/>
      <c r="I116" s="4"/>
      <c r="J116" s="4"/>
    </row>
    <row r="117" spans="1:10">
      <c r="A117" s="57" t="s">
        <v>44</v>
      </c>
      <c r="B117" s="45">
        <v>11</v>
      </c>
      <c r="C117" s="45" t="s">
        <v>53</v>
      </c>
      <c r="D117" s="50"/>
      <c r="E117" s="45"/>
      <c r="F117" s="47">
        <f t="shared" si="11"/>
        <v>20</v>
      </c>
      <c r="G117" s="47">
        <f t="shared" si="11"/>
        <v>22</v>
      </c>
      <c r="H117" s="4"/>
      <c r="I117" s="4"/>
      <c r="J117" s="4"/>
    </row>
    <row r="118" spans="1:10" ht="45">
      <c r="A118" s="16" t="s">
        <v>209</v>
      </c>
      <c r="B118" s="19">
        <v>11</v>
      </c>
      <c r="C118" s="19" t="s">
        <v>53</v>
      </c>
      <c r="D118" s="49" t="s">
        <v>69</v>
      </c>
      <c r="E118" s="19" t="s">
        <v>70</v>
      </c>
      <c r="F118" s="18">
        <f t="shared" si="11"/>
        <v>20</v>
      </c>
      <c r="G118" s="18">
        <f t="shared" si="11"/>
        <v>22</v>
      </c>
      <c r="H118" s="4"/>
      <c r="I118" s="4"/>
      <c r="J118" s="4"/>
    </row>
    <row r="119" spans="1:10" ht="30">
      <c r="A119" s="16" t="s">
        <v>25</v>
      </c>
      <c r="B119" s="19">
        <v>11</v>
      </c>
      <c r="C119" s="19" t="s">
        <v>53</v>
      </c>
      <c r="D119" s="49" t="s">
        <v>68</v>
      </c>
      <c r="E119" s="19" t="s">
        <v>70</v>
      </c>
      <c r="F119" s="18">
        <f t="shared" si="11"/>
        <v>20</v>
      </c>
      <c r="G119" s="18">
        <f t="shared" si="11"/>
        <v>22</v>
      </c>
    </row>
    <row r="120" spans="1:10" ht="30">
      <c r="A120" s="16" t="s">
        <v>45</v>
      </c>
      <c r="B120" s="19">
        <v>11</v>
      </c>
      <c r="C120" s="19" t="s">
        <v>53</v>
      </c>
      <c r="D120" s="49" t="s">
        <v>67</v>
      </c>
      <c r="E120" s="19" t="s">
        <v>70</v>
      </c>
      <c r="F120" s="18">
        <f>F121+F122</f>
        <v>20</v>
      </c>
      <c r="G120" s="18">
        <f>G121+G122</f>
        <v>22</v>
      </c>
    </row>
    <row r="121" spans="1:10" ht="90">
      <c r="A121" s="16" t="s">
        <v>15</v>
      </c>
      <c r="B121" s="19">
        <v>11</v>
      </c>
      <c r="C121" s="19" t="s">
        <v>53</v>
      </c>
      <c r="D121" s="49" t="s">
        <v>67</v>
      </c>
      <c r="E121" s="19">
        <v>100</v>
      </c>
      <c r="F121" s="18">
        <v>17</v>
      </c>
      <c r="G121" s="18">
        <v>17</v>
      </c>
    </row>
    <row r="122" spans="1:10" ht="30">
      <c r="A122" s="16" t="s">
        <v>18</v>
      </c>
      <c r="B122" s="19">
        <v>11</v>
      </c>
      <c r="C122" s="19" t="s">
        <v>53</v>
      </c>
      <c r="D122" s="49" t="s">
        <v>67</v>
      </c>
      <c r="E122" s="19" t="s">
        <v>71</v>
      </c>
      <c r="F122" s="18">
        <v>3</v>
      </c>
      <c r="G122" s="18">
        <v>5</v>
      </c>
    </row>
    <row r="123" spans="1:10">
      <c r="A123" s="17" t="s">
        <v>46</v>
      </c>
      <c r="B123" s="13"/>
      <c r="C123" s="13"/>
      <c r="D123" s="14"/>
      <c r="E123" s="13"/>
      <c r="F123" s="20">
        <f>F15+F56+F64+F70+F86+F104+F110+F116</f>
        <v>2649.4</v>
      </c>
      <c r="G123" s="20">
        <f>G15+G56+G64+G70+G86+G104+G110+G116</f>
        <v>2720.5000000000005</v>
      </c>
    </row>
    <row r="125" spans="1:10">
      <c r="F125" s="76"/>
      <c r="G125" s="76"/>
    </row>
  </sheetData>
  <mergeCells count="12">
    <mergeCell ref="A10:A12"/>
    <mergeCell ref="B10:E11"/>
    <mergeCell ref="F10:F12"/>
    <mergeCell ref="G10:G12"/>
    <mergeCell ref="A7:G7"/>
    <mergeCell ref="A8:F8"/>
    <mergeCell ref="A9:F9"/>
    <mergeCell ref="D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8"/>
  <sheetViews>
    <sheetView topLeftCell="A81" workbookViewId="0">
      <selection activeCell="A93" sqref="A93"/>
    </sheetView>
  </sheetViews>
  <sheetFormatPr defaultRowHeight="15"/>
  <cols>
    <col min="1" max="1" width="42" style="1" customWidth="1"/>
    <col min="2" max="2" width="6" style="1" customWidth="1"/>
    <col min="3" max="3" width="4.7109375" style="1" customWidth="1"/>
    <col min="4" max="4" width="4.42578125" style="1" customWidth="1"/>
    <col min="5" max="5" width="13.7109375" style="1" customWidth="1"/>
    <col min="6" max="6" width="5.28515625" style="1" customWidth="1"/>
    <col min="7" max="7" width="10.85546875" style="1" customWidth="1"/>
    <col min="8" max="8" width="6.5703125" style="1" customWidth="1"/>
    <col min="9" max="16384" width="9.140625" style="1"/>
  </cols>
  <sheetData>
    <row r="1" spans="1:8">
      <c r="A1" s="5" t="s">
        <v>50</v>
      </c>
      <c r="B1" s="5"/>
      <c r="C1" s="6"/>
      <c r="D1" s="6"/>
      <c r="E1" s="244" t="s">
        <v>47</v>
      </c>
      <c r="F1" s="245"/>
      <c r="G1" s="245"/>
    </row>
    <row r="2" spans="1:8">
      <c r="A2" s="246" t="s">
        <v>0</v>
      </c>
      <c r="B2" s="246"/>
      <c r="C2" s="246"/>
      <c r="D2" s="246"/>
      <c r="E2" s="246"/>
      <c r="F2" s="246"/>
      <c r="G2" s="246"/>
    </row>
    <row r="3" spans="1:8">
      <c r="A3" s="246" t="s">
        <v>1</v>
      </c>
      <c r="B3" s="246"/>
      <c r="C3" s="246"/>
      <c r="D3" s="246"/>
      <c r="E3" s="246"/>
      <c r="F3" s="246"/>
      <c r="G3" s="246"/>
    </row>
    <row r="4" spans="1:8">
      <c r="A4" s="246" t="s">
        <v>281</v>
      </c>
      <c r="B4" s="246"/>
      <c r="C4" s="246"/>
      <c r="D4" s="246"/>
      <c r="E4" s="246"/>
      <c r="F4" s="246"/>
      <c r="G4" s="246"/>
    </row>
    <row r="5" spans="1:8">
      <c r="A5" s="246" t="s">
        <v>180</v>
      </c>
      <c r="B5" s="246"/>
      <c r="C5" s="246"/>
      <c r="D5" s="246"/>
      <c r="E5" s="246"/>
      <c r="F5" s="246"/>
      <c r="G5" s="246"/>
    </row>
    <row r="6" spans="1:8" ht="15.75" customHeight="1">
      <c r="A6" s="251" t="s">
        <v>48</v>
      </c>
      <c r="B6" s="251"/>
      <c r="C6" s="251"/>
      <c r="D6" s="251"/>
      <c r="E6" s="251"/>
      <c r="F6" s="251"/>
      <c r="G6" s="251"/>
      <c r="H6" s="251"/>
    </row>
    <row r="7" spans="1:8" ht="12.75" customHeight="1">
      <c r="A7" s="249" t="s">
        <v>283</v>
      </c>
      <c r="B7" s="249"/>
      <c r="C7" s="249"/>
      <c r="D7" s="249"/>
      <c r="E7" s="249"/>
      <c r="F7" s="249"/>
      <c r="G7" s="249"/>
      <c r="H7" s="249"/>
    </row>
    <row r="8" spans="1:8">
      <c r="A8" s="250" t="s">
        <v>76</v>
      </c>
      <c r="B8" s="250"/>
      <c r="C8" s="250"/>
      <c r="D8" s="250"/>
      <c r="E8" s="250"/>
      <c r="F8" s="250"/>
      <c r="G8" s="250"/>
    </row>
    <row r="9" spans="1:8" ht="22.5" customHeight="1">
      <c r="A9" s="247" t="s">
        <v>2</v>
      </c>
      <c r="B9" s="252" t="s">
        <v>3</v>
      </c>
      <c r="C9" s="253"/>
      <c r="D9" s="253"/>
      <c r="E9" s="253"/>
      <c r="F9" s="254"/>
      <c r="G9" s="247" t="s">
        <v>4</v>
      </c>
      <c r="H9" s="2"/>
    </row>
    <row r="10" spans="1:8" ht="6.75" customHeight="1">
      <c r="A10" s="247"/>
      <c r="B10" s="255"/>
      <c r="C10" s="256"/>
      <c r="D10" s="256"/>
      <c r="E10" s="256"/>
      <c r="F10" s="257"/>
      <c r="G10" s="247"/>
      <c r="H10" s="2"/>
    </row>
    <row r="11" spans="1:8" ht="114.75" customHeight="1">
      <c r="A11" s="247"/>
      <c r="B11" s="7" t="s">
        <v>49</v>
      </c>
      <c r="C11" s="7" t="s">
        <v>5</v>
      </c>
      <c r="D11" s="7" t="s">
        <v>6</v>
      </c>
      <c r="E11" s="7" t="s">
        <v>7</v>
      </c>
      <c r="F11" s="7" t="s">
        <v>8</v>
      </c>
      <c r="G11" s="247"/>
      <c r="H11" s="2"/>
    </row>
    <row r="12" spans="1:8">
      <c r="A12" s="63">
        <v>1</v>
      </c>
      <c r="B12" s="63">
        <v>2</v>
      </c>
      <c r="C12" s="63">
        <v>2</v>
      </c>
      <c r="D12" s="63">
        <v>4</v>
      </c>
      <c r="E12" s="63">
        <v>5</v>
      </c>
      <c r="F12" s="63">
        <v>6</v>
      </c>
      <c r="G12" s="8">
        <v>7</v>
      </c>
      <c r="H12" s="2"/>
    </row>
    <row r="13" spans="1:8" ht="29.25">
      <c r="A13" s="9" t="s">
        <v>9</v>
      </c>
      <c r="B13" s="82"/>
      <c r="C13" s="83"/>
      <c r="D13" s="83"/>
      <c r="E13" s="83"/>
      <c r="F13" s="84"/>
      <c r="G13" s="85"/>
    </row>
    <row r="14" spans="1:8">
      <c r="A14" s="12" t="s">
        <v>10</v>
      </c>
      <c r="B14" s="82">
        <v>542</v>
      </c>
      <c r="C14" s="86" t="s">
        <v>51</v>
      </c>
      <c r="D14" s="86" t="s">
        <v>52</v>
      </c>
      <c r="E14" s="87"/>
      <c r="F14" s="86"/>
      <c r="G14" s="88">
        <f>G15+G20+G25+G35+G45</f>
        <v>1049.3</v>
      </c>
    </row>
    <row r="15" spans="1:8" ht="46.5" customHeight="1">
      <c r="A15" s="44" t="s">
        <v>11</v>
      </c>
      <c r="B15" s="82">
        <v>542</v>
      </c>
      <c r="C15" s="89" t="s">
        <v>51</v>
      </c>
      <c r="D15" s="89" t="s">
        <v>53</v>
      </c>
      <c r="E15" s="90"/>
      <c r="F15" s="89"/>
      <c r="G15" s="91">
        <f>G16</f>
        <v>143.30000000000001</v>
      </c>
    </row>
    <row r="16" spans="1:8">
      <c r="A16" s="10" t="s">
        <v>12</v>
      </c>
      <c r="B16" s="82">
        <v>542</v>
      </c>
      <c r="C16" s="92" t="s">
        <v>51</v>
      </c>
      <c r="D16" s="92" t="s">
        <v>53</v>
      </c>
      <c r="E16" s="83">
        <v>9900000000</v>
      </c>
      <c r="F16" s="92"/>
      <c r="G16" s="93">
        <f>G17</f>
        <v>143.30000000000001</v>
      </c>
    </row>
    <row r="17" spans="1:10">
      <c r="A17" s="10" t="s">
        <v>13</v>
      </c>
      <c r="B17" s="82">
        <v>542</v>
      </c>
      <c r="C17" s="92" t="s">
        <v>51</v>
      </c>
      <c r="D17" s="92" t="s">
        <v>53</v>
      </c>
      <c r="E17" s="83">
        <v>9900400000</v>
      </c>
      <c r="F17" s="92"/>
      <c r="G17" s="93">
        <f>G18</f>
        <v>143.30000000000001</v>
      </c>
    </row>
    <row r="18" spans="1:10">
      <c r="A18" s="10" t="s">
        <v>14</v>
      </c>
      <c r="B18" s="82">
        <v>542</v>
      </c>
      <c r="C18" s="92" t="s">
        <v>51</v>
      </c>
      <c r="D18" s="92" t="s">
        <v>53</v>
      </c>
      <c r="E18" s="83">
        <v>9900420300</v>
      </c>
      <c r="F18" s="92"/>
      <c r="G18" s="93">
        <f>G19</f>
        <v>143.30000000000001</v>
      </c>
    </row>
    <row r="19" spans="1:10" ht="90">
      <c r="A19" s="10" t="s">
        <v>15</v>
      </c>
      <c r="B19" s="82">
        <v>542</v>
      </c>
      <c r="C19" s="92" t="s">
        <v>51</v>
      </c>
      <c r="D19" s="92" t="s">
        <v>53</v>
      </c>
      <c r="E19" s="83">
        <v>9900420300</v>
      </c>
      <c r="F19" s="92">
        <v>100</v>
      </c>
      <c r="G19" s="93">
        <v>143.30000000000001</v>
      </c>
    </row>
    <row r="20" spans="1:10" ht="75">
      <c r="A20" s="44" t="s">
        <v>146</v>
      </c>
      <c r="B20" s="82">
        <v>542</v>
      </c>
      <c r="C20" s="89" t="s">
        <v>51</v>
      </c>
      <c r="D20" s="89" t="s">
        <v>54</v>
      </c>
      <c r="E20" s="90"/>
      <c r="F20" s="89"/>
      <c r="G20" s="91">
        <f>G21</f>
        <v>93</v>
      </c>
    </row>
    <row r="21" spans="1:10">
      <c r="A21" s="10" t="s">
        <v>12</v>
      </c>
      <c r="B21" s="82">
        <v>542</v>
      </c>
      <c r="C21" s="92" t="s">
        <v>51</v>
      </c>
      <c r="D21" s="92" t="s">
        <v>54</v>
      </c>
      <c r="E21" s="83">
        <v>9900000000</v>
      </c>
      <c r="F21" s="92"/>
      <c r="G21" s="93">
        <f>G22</f>
        <v>93</v>
      </c>
    </row>
    <row r="22" spans="1:10">
      <c r="A22" s="10" t="s">
        <v>13</v>
      </c>
      <c r="B22" s="82">
        <v>542</v>
      </c>
      <c r="C22" s="92" t="s">
        <v>51</v>
      </c>
      <c r="D22" s="92" t="s">
        <v>54</v>
      </c>
      <c r="E22" s="83">
        <v>9900400000</v>
      </c>
      <c r="F22" s="92"/>
      <c r="G22" s="93">
        <f>G23</f>
        <v>93</v>
      </c>
    </row>
    <row r="23" spans="1:10" ht="30">
      <c r="A23" s="10" t="s">
        <v>145</v>
      </c>
      <c r="B23" s="82">
        <v>542</v>
      </c>
      <c r="C23" s="92" t="s">
        <v>51</v>
      </c>
      <c r="D23" s="92" t="s">
        <v>54</v>
      </c>
      <c r="E23" s="83">
        <v>9900421100</v>
      </c>
      <c r="F23" s="92"/>
      <c r="G23" s="93">
        <f>G24</f>
        <v>93</v>
      </c>
    </row>
    <row r="24" spans="1:10" ht="90">
      <c r="A24" s="10" t="s">
        <v>15</v>
      </c>
      <c r="B24" s="82">
        <v>542</v>
      </c>
      <c r="C24" s="92" t="s">
        <v>51</v>
      </c>
      <c r="D24" s="92" t="s">
        <v>54</v>
      </c>
      <c r="E24" s="83">
        <v>9900421100</v>
      </c>
      <c r="F24" s="92" t="s">
        <v>78</v>
      </c>
      <c r="G24" s="93">
        <v>93</v>
      </c>
    </row>
    <row r="25" spans="1:10" ht="90">
      <c r="A25" s="44" t="s">
        <v>16</v>
      </c>
      <c r="B25" s="82">
        <v>542</v>
      </c>
      <c r="C25" s="89" t="s">
        <v>51</v>
      </c>
      <c r="D25" s="89" t="s">
        <v>55</v>
      </c>
      <c r="E25" s="90"/>
      <c r="F25" s="89"/>
      <c r="G25" s="91">
        <f>G26</f>
        <v>751</v>
      </c>
    </row>
    <row r="26" spans="1:10">
      <c r="A26" s="10" t="s">
        <v>12</v>
      </c>
      <c r="B26" s="82">
        <v>542</v>
      </c>
      <c r="C26" s="89" t="s">
        <v>51</v>
      </c>
      <c r="D26" s="92" t="s">
        <v>55</v>
      </c>
      <c r="E26" s="83">
        <v>9900000000</v>
      </c>
      <c r="F26" s="92"/>
      <c r="G26" s="93">
        <f>G27</f>
        <v>751</v>
      </c>
    </row>
    <row r="27" spans="1:10">
      <c r="A27" s="10" t="s">
        <v>13</v>
      </c>
      <c r="B27" s="82">
        <v>542</v>
      </c>
      <c r="C27" s="89" t="s">
        <v>51</v>
      </c>
      <c r="D27" s="92" t="s">
        <v>55</v>
      </c>
      <c r="E27" s="83">
        <v>9900400000</v>
      </c>
      <c r="F27" s="92"/>
      <c r="G27" s="93">
        <f>G28</f>
        <v>751</v>
      </c>
    </row>
    <row r="28" spans="1:10" ht="30">
      <c r="A28" s="10" t="s">
        <v>17</v>
      </c>
      <c r="B28" s="82">
        <v>542</v>
      </c>
      <c r="C28" s="89" t="s">
        <v>51</v>
      </c>
      <c r="D28" s="92" t="s">
        <v>55</v>
      </c>
      <c r="E28" s="83">
        <v>9900420430</v>
      </c>
      <c r="F28" s="92"/>
      <c r="G28" s="93">
        <f>G29+G30+G31+G32</f>
        <v>751</v>
      </c>
    </row>
    <row r="29" spans="1:10" ht="90">
      <c r="A29" s="10" t="s">
        <v>15</v>
      </c>
      <c r="B29" s="82">
        <v>542</v>
      </c>
      <c r="C29" s="89" t="s">
        <v>51</v>
      </c>
      <c r="D29" s="92" t="s">
        <v>55</v>
      </c>
      <c r="E29" s="83">
        <v>9900420430</v>
      </c>
      <c r="F29" s="92">
        <v>100</v>
      </c>
      <c r="G29" s="93">
        <v>400</v>
      </c>
    </row>
    <row r="30" spans="1:10" ht="30">
      <c r="A30" s="10" t="s">
        <v>18</v>
      </c>
      <c r="B30" s="82">
        <v>542</v>
      </c>
      <c r="C30" s="89" t="s">
        <v>51</v>
      </c>
      <c r="D30" s="92" t="s">
        <v>55</v>
      </c>
      <c r="E30" s="83">
        <v>9900420430</v>
      </c>
      <c r="F30" s="92">
        <v>200</v>
      </c>
      <c r="G30" s="93">
        <v>305.60000000000002</v>
      </c>
    </row>
    <row r="31" spans="1:10" ht="17.25" customHeight="1">
      <c r="A31" s="10" t="s">
        <v>74</v>
      </c>
      <c r="B31" s="82">
        <v>542</v>
      </c>
      <c r="C31" s="89" t="s">
        <v>51</v>
      </c>
      <c r="D31" s="92" t="s">
        <v>55</v>
      </c>
      <c r="E31" s="83">
        <v>9900420430</v>
      </c>
      <c r="F31" s="92" t="s">
        <v>73</v>
      </c>
      <c r="G31" s="93">
        <v>12.4</v>
      </c>
      <c r="J31" s="4"/>
    </row>
    <row r="32" spans="1:10" ht="30">
      <c r="A32" s="10" t="s">
        <v>27</v>
      </c>
      <c r="B32" s="82">
        <v>542</v>
      </c>
      <c r="C32" s="92" t="s">
        <v>51</v>
      </c>
      <c r="D32" s="92" t="s">
        <v>55</v>
      </c>
      <c r="E32" s="83">
        <v>9900300000</v>
      </c>
      <c r="F32" s="92" t="s">
        <v>70</v>
      </c>
      <c r="G32" s="93">
        <v>33</v>
      </c>
      <c r="J32" s="4"/>
    </row>
    <row r="33" spans="1:7" ht="30">
      <c r="A33" s="10" t="s">
        <v>155</v>
      </c>
      <c r="B33" s="82">
        <v>542</v>
      </c>
      <c r="C33" s="92" t="s">
        <v>51</v>
      </c>
      <c r="D33" s="92" t="s">
        <v>55</v>
      </c>
      <c r="E33" s="83">
        <v>9900321530</v>
      </c>
      <c r="F33" s="92" t="s">
        <v>70</v>
      </c>
      <c r="G33" s="93">
        <v>33</v>
      </c>
    </row>
    <row r="34" spans="1:7">
      <c r="A34" s="10" t="s">
        <v>29</v>
      </c>
      <c r="B34" s="82">
        <v>542</v>
      </c>
      <c r="C34" s="92" t="s">
        <v>51</v>
      </c>
      <c r="D34" s="92" t="s">
        <v>55</v>
      </c>
      <c r="E34" s="83">
        <v>9900321530</v>
      </c>
      <c r="F34" s="92" t="s">
        <v>151</v>
      </c>
      <c r="G34" s="93">
        <v>33</v>
      </c>
    </row>
    <row r="35" spans="1:7" ht="60">
      <c r="A35" s="44" t="s">
        <v>19</v>
      </c>
      <c r="B35" s="82">
        <v>542</v>
      </c>
      <c r="C35" s="89" t="s">
        <v>51</v>
      </c>
      <c r="D35" s="89" t="s">
        <v>56</v>
      </c>
      <c r="E35" s="90"/>
      <c r="F35" s="89"/>
      <c r="G35" s="91">
        <f>G36</f>
        <v>13</v>
      </c>
    </row>
    <row r="36" spans="1:7">
      <c r="A36" s="10" t="s">
        <v>12</v>
      </c>
      <c r="B36" s="82">
        <v>542</v>
      </c>
      <c r="C36" s="92" t="s">
        <v>51</v>
      </c>
      <c r="D36" s="92" t="s">
        <v>56</v>
      </c>
      <c r="E36" s="83">
        <v>9900000000</v>
      </c>
      <c r="F36" s="92"/>
      <c r="G36" s="93">
        <f>G37</f>
        <v>13</v>
      </c>
    </row>
    <row r="37" spans="1:7">
      <c r="A37" s="10" t="s">
        <v>13</v>
      </c>
      <c r="B37" s="82">
        <v>542</v>
      </c>
      <c r="C37" s="92" t="s">
        <v>51</v>
      </c>
      <c r="D37" s="92" t="s">
        <v>56</v>
      </c>
      <c r="E37" s="83">
        <v>9900400000</v>
      </c>
      <c r="F37" s="92"/>
      <c r="G37" s="93">
        <f>G38</f>
        <v>13</v>
      </c>
    </row>
    <row r="38" spans="1:7" ht="30">
      <c r="A38" s="10" t="s">
        <v>17</v>
      </c>
      <c r="B38" s="82">
        <v>542</v>
      </c>
      <c r="C38" s="92" t="s">
        <v>51</v>
      </c>
      <c r="D38" s="92" t="s">
        <v>56</v>
      </c>
      <c r="E38" s="83">
        <v>9900420430</v>
      </c>
      <c r="F38" s="92"/>
      <c r="G38" s="93">
        <f>G39</f>
        <v>13</v>
      </c>
    </row>
    <row r="39" spans="1:7" ht="90.75" customHeight="1">
      <c r="A39" s="10" t="s">
        <v>15</v>
      </c>
      <c r="B39" s="82">
        <v>542</v>
      </c>
      <c r="C39" s="92" t="s">
        <v>51</v>
      </c>
      <c r="D39" s="92" t="s">
        <v>56</v>
      </c>
      <c r="E39" s="83">
        <v>9900420430</v>
      </c>
      <c r="F39" s="92">
        <v>100</v>
      </c>
      <c r="G39" s="93">
        <v>13</v>
      </c>
    </row>
    <row r="40" spans="1:7" ht="28.5">
      <c r="A40" s="17" t="s">
        <v>186</v>
      </c>
      <c r="B40" s="82">
        <v>542</v>
      </c>
      <c r="C40" s="86" t="s">
        <v>51</v>
      </c>
      <c r="D40" s="94" t="s">
        <v>187</v>
      </c>
      <c r="E40" s="87"/>
      <c r="F40" s="86"/>
      <c r="G40" s="88">
        <f>G44</f>
        <v>0</v>
      </c>
    </row>
    <row r="41" spans="1:7">
      <c r="A41" s="16" t="s">
        <v>12</v>
      </c>
      <c r="B41" s="82">
        <v>542</v>
      </c>
      <c r="C41" s="92" t="s">
        <v>51</v>
      </c>
      <c r="D41" s="84" t="s">
        <v>187</v>
      </c>
      <c r="E41" s="83">
        <v>9900000000</v>
      </c>
      <c r="F41" s="92"/>
      <c r="G41" s="93">
        <v>0</v>
      </c>
    </row>
    <row r="42" spans="1:7">
      <c r="A42" s="16" t="s">
        <v>13</v>
      </c>
      <c r="B42" s="82">
        <v>542</v>
      </c>
      <c r="C42" s="92" t="s">
        <v>51</v>
      </c>
      <c r="D42" s="84" t="s">
        <v>187</v>
      </c>
      <c r="E42" s="83">
        <v>9900400000</v>
      </c>
      <c r="F42" s="92"/>
      <c r="G42" s="93">
        <v>0</v>
      </c>
    </row>
    <row r="43" spans="1:7" ht="30">
      <c r="A43" s="16" t="s">
        <v>188</v>
      </c>
      <c r="B43" s="82">
        <v>542</v>
      </c>
      <c r="C43" s="92" t="s">
        <v>51</v>
      </c>
      <c r="D43" s="84" t="s">
        <v>187</v>
      </c>
      <c r="E43" s="83">
        <v>9900402002</v>
      </c>
      <c r="F43" s="92"/>
      <c r="G43" s="93">
        <f>G44</f>
        <v>0</v>
      </c>
    </row>
    <row r="44" spans="1:7">
      <c r="A44" s="16" t="s">
        <v>192</v>
      </c>
      <c r="B44" s="82">
        <v>542</v>
      </c>
      <c r="C44" s="92" t="s">
        <v>51</v>
      </c>
      <c r="D44" s="84" t="s">
        <v>187</v>
      </c>
      <c r="E44" s="83">
        <v>9900402002</v>
      </c>
      <c r="F44" s="92" t="s">
        <v>73</v>
      </c>
      <c r="G44" s="93">
        <v>0</v>
      </c>
    </row>
    <row r="45" spans="1:7">
      <c r="A45" s="12" t="s">
        <v>183</v>
      </c>
      <c r="B45" s="82">
        <v>542</v>
      </c>
      <c r="C45" s="86" t="s">
        <v>51</v>
      </c>
      <c r="D45" s="86" t="s">
        <v>184</v>
      </c>
      <c r="E45" s="87"/>
      <c r="F45" s="86"/>
      <c r="G45" s="88">
        <f>G49+G53+G57+G58</f>
        <v>49</v>
      </c>
    </row>
    <row r="46" spans="1:7">
      <c r="A46" s="10" t="s">
        <v>12</v>
      </c>
      <c r="B46" s="82">
        <v>542</v>
      </c>
      <c r="C46" s="92" t="s">
        <v>51</v>
      </c>
      <c r="D46" s="92" t="s">
        <v>184</v>
      </c>
      <c r="E46" s="83">
        <v>9900000000</v>
      </c>
      <c r="F46" s="92"/>
      <c r="G46" s="93">
        <f>G47</f>
        <v>11</v>
      </c>
    </row>
    <row r="47" spans="1:7">
      <c r="A47" s="10" t="s">
        <v>13</v>
      </c>
      <c r="B47" s="82">
        <v>542</v>
      </c>
      <c r="C47" s="92" t="s">
        <v>51</v>
      </c>
      <c r="D47" s="92" t="s">
        <v>184</v>
      </c>
      <c r="E47" s="83">
        <v>9900400000</v>
      </c>
      <c r="F47" s="92"/>
      <c r="G47" s="93">
        <f>G49</f>
        <v>11</v>
      </c>
    </row>
    <row r="48" spans="1:7" ht="30">
      <c r="A48" s="10" t="s">
        <v>185</v>
      </c>
      <c r="B48" s="82">
        <v>542</v>
      </c>
      <c r="C48" s="92" t="s">
        <v>51</v>
      </c>
      <c r="D48" s="92" t="s">
        <v>184</v>
      </c>
      <c r="E48" s="83">
        <v>9900409200</v>
      </c>
      <c r="F48" s="92"/>
      <c r="G48" s="93">
        <f>G49</f>
        <v>11</v>
      </c>
    </row>
    <row r="49" spans="1:7" ht="30">
      <c r="A49" s="10" t="s">
        <v>18</v>
      </c>
      <c r="B49" s="82">
        <v>542</v>
      </c>
      <c r="C49" s="92" t="s">
        <v>51</v>
      </c>
      <c r="D49" s="92" t="s">
        <v>184</v>
      </c>
      <c r="E49" s="83">
        <v>9900409200</v>
      </c>
      <c r="F49" s="92" t="s">
        <v>71</v>
      </c>
      <c r="G49" s="93">
        <v>11</v>
      </c>
    </row>
    <row r="50" spans="1:7" hidden="1">
      <c r="A50" s="10" t="s">
        <v>12</v>
      </c>
      <c r="B50" s="82">
        <v>542</v>
      </c>
      <c r="C50" s="92" t="s">
        <v>51</v>
      </c>
      <c r="D50" s="92" t="s">
        <v>184</v>
      </c>
      <c r="E50" s="83">
        <v>9900000000</v>
      </c>
      <c r="F50" s="92"/>
      <c r="G50" s="93">
        <f t="shared" ref="G50:G51" si="0">G51</f>
        <v>0</v>
      </c>
    </row>
    <row r="51" spans="1:7" hidden="1">
      <c r="A51" s="10" t="s">
        <v>13</v>
      </c>
      <c r="B51" s="82">
        <v>542</v>
      </c>
      <c r="C51" s="92" t="s">
        <v>51</v>
      </c>
      <c r="D51" s="92" t="s">
        <v>184</v>
      </c>
      <c r="E51" s="83">
        <v>9900400000</v>
      </c>
      <c r="F51" s="92"/>
      <c r="G51" s="93">
        <f t="shared" si="0"/>
        <v>0</v>
      </c>
    </row>
    <row r="52" spans="1:7" ht="30" hidden="1">
      <c r="A52" s="10" t="s">
        <v>185</v>
      </c>
      <c r="B52" s="82">
        <v>542</v>
      </c>
      <c r="C52" s="92" t="s">
        <v>51</v>
      </c>
      <c r="D52" s="92" t="s">
        <v>184</v>
      </c>
      <c r="E52" s="83">
        <v>9900499090</v>
      </c>
      <c r="F52" s="92"/>
      <c r="G52" s="93">
        <f>G53</f>
        <v>0</v>
      </c>
    </row>
    <row r="53" spans="1:7" ht="30" hidden="1">
      <c r="A53" s="10" t="s">
        <v>18</v>
      </c>
      <c r="B53" s="82">
        <v>542</v>
      </c>
      <c r="C53" s="92" t="s">
        <v>51</v>
      </c>
      <c r="D53" s="92" t="s">
        <v>184</v>
      </c>
      <c r="E53" s="83">
        <v>9900499090</v>
      </c>
      <c r="F53" s="92" t="s">
        <v>71</v>
      </c>
      <c r="G53" s="93">
        <v>0</v>
      </c>
    </row>
    <row r="54" spans="1:7">
      <c r="A54" s="10" t="s">
        <v>12</v>
      </c>
      <c r="B54" s="82">
        <v>542</v>
      </c>
      <c r="C54" s="92" t="s">
        <v>51</v>
      </c>
      <c r="D54" s="92" t="s">
        <v>184</v>
      </c>
      <c r="E54" s="83">
        <v>9900000000</v>
      </c>
      <c r="F54" s="92"/>
      <c r="G54" s="93">
        <f>G55</f>
        <v>28.9</v>
      </c>
    </row>
    <row r="55" spans="1:7">
      <c r="A55" s="10" t="s">
        <v>13</v>
      </c>
      <c r="B55" s="82">
        <v>542</v>
      </c>
      <c r="C55" s="92" t="s">
        <v>51</v>
      </c>
      <c r="D55" s="92" t="s">
        <v>184</v>
      </c>
      <c r="E55" s="83">
        <v>9900400000</v>
      </c>
      <c r="F55" s="92"/>
      <c r="G55" s="93">
        <f>G56</f>
        <v>28.9</v>
      </c>
    </row>
    <row r="56" spans="1:7" ht="30">
      <c r="A56" s="10" t="s">
        <v>193</v>
      </c>
      <c r="B56" s="82">
        <v>542</v>
      </c>
      <c r="C56" s="92" t="s">
        <v>51</v>
      </c>
      <c r="D56" s="92" t="s">
        <v>184</v>
      </c>
      <c r="E56" s="83">
        <v>9900709005</v>
      </c>
      <c r="F56" s="92"/>
      <c r="G56" s="93">
        <f>G57</f>
        <v>28.9</v>
      </c>
    </row>
    <row r="57" spans="1:7" ht="30">
      <c r="A57" s="10" t="s">
        <v>193</v>
      </c>
      <c r="B57" s="82">
        <v>542</v>
      </c>
      <c r="C57" s="92" t="s">
        <v>51</v>
      </c>
      <c r="D57" s="92" t="s">
        <v>184</v>
      </c>
      <c r="E57" s="83">
        <v>9900709005</v>
      </c>
      <c r="F57" s="92" t="s">
        <v>71</v>
      </c>
      <c r="G57" s="93">
        <v>28.9</v>
      </c>
    </row>
    <row r="58" spans="1:7" ht="30">
      <c r="A58" s="10" t="s">
        <v>27</v>
      </c>
      <c r="B58" s="82">
        <v>542</v>
      </c>
      <c r="C58" s="92" t="s">
        <v>51</v>
      </c>
      <c r="D58" s="92" t="s">
        <v>184</v>
      </c>
      <c r="E58" s="83">
        <v>9900743501</v>
      </c>
      <c r="F58" s="92" t="s">
        <v>71</v>
      </c>
      <c r="G58" s="93">
        <v>9.1</v>
      </c>
    </row>
    <row r="59" spans="1:7">
      <c r="A59" s="12" t="s">
        <v>20</v>
      </c>
      <c r="B59" s="82">
        <v>542</v>
      </c>
      <c r="C59" s="86" t="s">
        <v>53</v>
      </c>
      <c r="D59" s="86" t="s">
        <v>52</v>
      </c>
      <c r="E59" s="87"/>
      <c r="F59" s="86"/>
      <c r="G59" s="88">
        <f>G60</f>
        <v>113.4</v>
      </c>
    </row>
    <row r="60" spans="1:7" ht="30">
      <c r="A60" s="44" t="s">
        <v>21</v>
      </c>
      <c r="B60" s="82">
        <v>542</v>
      </c>
      <c r="C60" s="89" t="s">
        <v>53</v>
      </c>
      <c r="D60" s="89" t="s">
        <v>54</v>
      </c>
      <c r="E60" s="90"/>
      <c r="F60" s="89"/>
      <c r="G60" s="91">
        <f>G61</f>
        <v>113.4</v>
      </c>
    </row>
    <row r="61" spans="1:7" ht="60">
      <c r="A61" s="10" t="s">
        <v>179</v>
      </c>
      <c r="B61" s="82">
        <v>542</v>
      </c>
      <c r="C61" s="92" t="s">
        <v>53</v>
      </c>
      <c r="D61" s="92" t="s">
        <v>54</v>
      </c>
      <c r="E61" s="83">
        <v>4600000000</v>
      </c>
      <c r="F61" s="92"/>
      <c r="G61" s="93">
        <f>G63</f>
        <v>113.4</v>
      </c>
    </row>
    <row r="62" spans="1:7" ht="45">
      <c r="A62" s="10" t="s">
        <v>194</v>
      </c>
      <c r="B62" s="82">
        <v>542</v>
      </c>
      <c r="C62" s="92" t="s">
        <v>53</v>
      </c>
      <c r="D62" s="92" t="s">
        <v>54</v>
      </c>
      <c r="E62" s="83">
        <v>4630000000</v>
      </c>
      <c r="F62" s="92"/>
      <c r="G62" s="93">
        <f>G63</f>
        <v>113.4</v>
      </c>
    </row>
    <row r="63" spans="1:7">
      <c r="A63" s="10" t="s">
        <v>13</v>
      </c>
      <c r="B63" s="82">
        <v>542</v>
      </c>
      <c r="C63" s="92" t="s">
        <v>53</v>
      </c>
      <c r="D63" s="92" t="s">
        <v>54</v>
      </c>
      <c r="E63" s="83">
        <v>4630400000</v>
      </c>
      <c r="F63" s="92"/>
      <c r="G63" s="93">
        <f>G64</f>
        <v>113.4</v>
      </c>
    </row>
    <row r="64" spans="1:7" ht="60">
      <c r="A64" s="10" t="s">
        <v>22</v>
      </c>
      <c r="B64" s="82">
        <v>542</v>
      </c>
      <c r="C64" s="92" t="s">
        <v>53</v>
      </c>
      <c r="D64" s="92" t="s">
        <v>54</v>
      </c>
      <c r="E64" s="83">
        <v>4630451180</v>
      </c>
      <c r="F64" s="92"/>
      <c r="G64" s="93">
        <f>G65+G66</f>
        <v>113.4</v>
      </c>
    </row>
    <row r="65" spans="1:7" ht="90">
      <c r="A65" s="10" t="s">
        <v>15</v>
      </c>
      <c r="B65" s="82">
        <v>542</v>
      </c>
      <c r="C65" s="92" t="s">
        <v>53</v>
      </c>
      <c r="D65" s="92" t="s">
        <v>54</v>
      </c>
      <c r="E65" s="83">
        <v>4630451180</v>
      </c>
      <c r="F65" s="92">
        <v>100</v>
      </c>
      <c r="G65" s="93">
        <v>93.4</v>
      </c>
    </row>
    <row r="66" spans="1:7" ht="30">
      <c r="A66" s="10" t="s">
        <v>18</v>
      </c>
      <c r="B66" s="82">
        <v>542</v>
      </c>
      <c r="C66" s="92" t="s">
        <v>53</v>
      </c>
      <c r="D66" s="92" t="s">
        <v>54</v>
      </c>
      <c r="E66" s="83">
        <v>4630451180</v>
      </c>
      <c r="F66" s="92">
        <v>200</v>
      </c>
      <c r="G66" s="93">
        <v>20</v>
      </c>
    </row>
    <row r="67" spans="1:7" ht="28.5">
      <c r="A67" s="12" t="s">
        <v>189</v>
      </c>
      <c r="B67" s="82">
        <v>542</v>
      </c>
      <c r="C67" s="86" t="s">
        <v>54</v>
      </c>
      <c r="D67" s="86" t="s">
        <v>52</v>
      </c>
      <c r="E67" s="87"/>
      <c r="F67" s="86"/>
      <c r="G67" s="88">
        <f>SUM(G72)</f>
        <v>30</v>
      </c>
    </row>
    <row r="68" spans="1:7">
      <c r="A68" s="72" t="s">
        <v>190</v>
      </c>
      <c r="B68" s="82">
        <v>542</v>
      </c>
      <c r="C68" s="95" t="s">
        <v>54</v>
      </c>
      <c r="D68" s="95" t="s">
        <v>191</v>
      </c>
      <c r="E68" s="96"/>
      <c r="F68" s="95"/>
      <c r="G68" s="97">
        <f>G69</f>
        <v>30</v>
      </c>
    </row>
    <row r="69" spans="1:7" ht="48" customHeight="1">
      <c r="A69" s="10" t="s">
        <v>12</v>
      </c>
      <c r="B69" s="82">
        <v>542</v>
      </c>
      <c r="C69" s="92" t="s">
        <v>54</v>
      </c>
      <c r="D69" s="92" t="s">
        <v>191</v>
      </c>
      <c r="E69" s="83">
        <v>9900000000</v>
      </c>
      <c r="F69" s="92"/>
      <c r="G69" s="93">
        <f>G72</f>
        <v>30</v>
      </c>
    </row>
    <row r="70" spans="1:7" ht="30">
      <c r="A70" s="10" t="s">
        <v>25</v>
      </c>
      <c r="B70" s="82">
        <v>542</v>
      </c>
      <c r="C70" s="92" t="s">
        <v>54</v>
      </c>
      <c r="D70" s="92" t="s">
        <v>191</v>
      </c>
      <c r="E70" s="83">
        <v>9900700000</v>
      </c>
      <c r="F70" s="92"/>
      <c r="G70" s="93">
        <f>G71</f>
        <v>30</v>
      </c>
    </row>
    <row r="71" spans="1:7" ht="30">
      <c r="A71" s="10" t="s">
        <v>210</v>
      </c>
      <c r="B71" s="82">
        <v>542</v>
      </c>
      <c r="C71" s="92" t="s">
        <v>54</v>
      </c>
      <c r="D71" s="92" t="s">
        <v>191</v>
      </c>
      <c r="E71" s="83">
        <v>9900742170</v>
      </c>
      <c r="F71" s="92"/>
      <c r="G71" s="93">
        <f>G72</f>
        <v>30</v>
      </c>
    </row>
    <row r="72" spans="1:7" ht="30">
      <c r="A72" s="10" t="s">
        <v>18</v>
      </c>
      <c r="B72" s="82">
        <v>542</v>
      </c>
      <c r="C72" s="92" t="s">
        <v>54</v>
      </c>
      <c r="D72" s="92" t="s">
        <v>191</v>
      </c>
      <c r="E72" s="83">
        <v>9900742170</v>
      </c>
      <c r="F72" s="92" t="s">
        <v>71</v>
      </c>
      <c r="G72" s="93">
        <v>30</v>
      </c>
    </row>
    <row r="73" spans="1:7">
      <c r="A73" s="12" t="s">
        <v>23</v>
      </c>
      <c r="B73" s="82">
        <v>542</v>
      </c>
      <c r="C73" s="86" t="s">
        <v>55</v>
      </c>
      <c r="D73" s="86" t="s">
        <v>52</v>
      </c>
      <c r="E73" s="87"/>
      <c r="F73" s="86"/>
      <c r="G73" s="88">
        <f>G74+G84</f>
        <v>758</v>
      </c>
    </row>
    <row r="74" spans="1:7">
      <c r="A74" s="44" t="s">
        <v>24</v>
      </c>
      <c r="B74" s="82">
        <v>542</v>
      </c>
      <c r="C74" s="89" t="s">
        <v>55</v>
      </c>
      <c r="D74" s="89" t="s">
        <v>57</v>
      </c>
      <c r="E74" s="90"/>
      <c r="F74" s="89"/>
      <c r="G74" s="91">
        <f>G75</f>
        <v>751.5</v>
      </c>
    </row>
    <row r="75" spans="1:7" ht="43.5" customHeight="1">
      <c r="A75" s="10" t="s">
        <v>75</v>
      </c>
      <c r="B75" s="82">
        <v>542</v>
      </c>
      <c r="C75" s="92" t="s">
        <v>55</v>
      </c>
      <c r="D75" s="92" t="s">
        <v>57</v>
      </c>
      <c r="E75" s="84" t="s">
        <v>87</v>
      </c>
      <c r="F75" s="92"/>
      <c r="G75" s="93">
        <f>G76+G80</f>
        <v>751.5</v>
      </c>
    </row>
    <row r="76" spans="1:7" ht="45">
      <c r="A76" s="10" t="s">
        <v>211</v>
      </c>
      <c r="B76" s="82">
        <v>542</v>
      </c>
      <c r="C76" s="92" t="s">
        <v>55</v>
      </c>
      <c r="D76" s="92" t="s">
        <v>57</v>
      </c>
      <c r="E76" s="84" t="s">
        <v>86</v>
      </c>
      <c r="F76" s="92"/>
      <c r="G76" s="93">
        <f>G77</f>
        <v>261.60000000000002</v>
      </c>
    </row>
    <row r="77" spans="1:7" ht="30">
      <c r="A77" s="10" t="s">
        <v>25</v>
      </c>
      <c r="B77" s="82">
        <v>542</v>
      </c>
      <c r="C77" s="92" t="s">
        <v>55</v>
      </c>
      <c r="D77" s="92" t="s">
        <v>57</v>
      </c>
      <c r="E77" s="84" t="s">
        <v>85</v>
      </c>
      <c r="F77" s="92"/>
      <c r="G77" s="93">
        <f>G78</f>
        <v>261.60000000000002</v>
      </c>
    </row>
    <row r="78" spans="1:7" ht="17.25" customHeight="1">
      <c r="A78" s="10" t="s">
        <v>212</v>
      </c>
      <c r="B78" s="82">
        <v>542</v>
      </c>
      <c r="C78" s="92" t="s">
        <v>55</v>
      </c>
      <c r="D78" s="92" t="s">
        <v>57</v>
      </c>
      <c r="E78" s="84" t="s">
        <v>84</v>
      </c>
      <c r="F78" s="92"/>
      <c r="G78" s="93">
        <f>G79</f>
        <v>261.60000000000002</v>
      </c>
    </row>
    <row r="79" spans="1:7" ht="29.25" customHeight="1">
      <c r="A79" s="10" t="s">
        <v>18</v>
      </c>
      <c r="B79" s="82">
        <v>542</v>
      </c>
      <c r="C79" s="92" t="s">
        <v>55</v>
      </c>
      <c r="D79" s="92" t="s">
        <v>57</v>
      </c>
      <c r="E79" s="84" t="s">
        <v>84</v>
      </c>
      <c r="F79" s="92">
        <v>200</v>
      </c>
      <c r="G79" s="93">
        <v>261.60000000000002</v>
      </c>
    </row>
    <row r="80" spans="1:7" ht="48.75" customHeight="1">
      <c r="A80" s="10" t="s">
        <v>195</v>
      </c>
      <c r="B80" s="82">
        <v>542</v>
      </c>
      <c r="C80" s="92" t="s">
        <v>55</v>
      </c>
      <c r="D80" s="92" t="s">
        <v>57</v>
      </c>
      <c r="E80" s="84" t="s">
        <v>206</v>
      </c>
      <c r="F80" s="92"/>
      <c r="G80" s="93">
        <f>G81</f>
        <v>489.9</v>
      </c>
    </row>
    <row r="81" spans="1:7" ht="15.75" customHeight="1">
      <c r="A81" s="10" t="s">
        <v>25</v>
      </c>
      <c r="B81" s="82">
        <v>542</v>
      </c>
      <c r="C81" s="92" t="s">
        <v>55</v>
      </c>
      <c r="D81" s="92" t="s">
        <v>57</v>
      </c>
      <c r="E81" s="84" t="s">
        <v>197</v>
      </c>
      <c r="F81" s="92"/>
      <c r="G81" s="93">
        <f>G82</f>
        <v>489.9</v>
      </c>
    </row>
    <row r="82" spans="1:7" ht="45">
      <c r="A82" s="10" t="s">
        <v>196</v>
      </c>
      <c r="B82" s="82">
        <v>542</v>
      </c>
      <c r="C82" s="92" t="s">
        <v>55</v>
      </c>
      <c r="D82" s="92" t="s">
        <v>57</v>
      </c>
      <c r="E82" s="84" t="s">
        <v>198</v>
      </c>
      <c r="F82" s="92"/>
      <c r="G82" s="93">
        <f>G83</f>
        <v>489.9</v>
      </c>
    </row>
    <row r="83" spans="1:7" ht="30">
      <c r="A83" s="10" t="s">
        <v>18</v>
      </c>
      <c r="B83" s="82">
        <v>542</v>
      </c>
      <c r="C83" s="92" t="s">
        <v>55</v>
      </c>
      <c r="D83" s="92" t="s">
        <v>57</v>
      </c>
      <c r="E83" s="84" t="s">
        <v>198</v>
      </c>
      <c r="F83" s="92">
        <v>200</v>
      </c>
      <c r="G83" s="93">
        <v>489.9</v>
      </c>
    </row>
    <row r="84" spans="1:7" ht="30">
      <c r="A84" s="44" t="s">
        <v>26</v>
      </c>
      <c r="B84" s="82">
        <v>542</v>
      </c>
      <c r="C84" s="89" t="s">
        <v>55</v>
      </c>
      <c r="D84" s="89" t="s">
        <v>58</v>
      </c>
      <c r="E84" s="98"/>
      <c r="F84" s="89" t="s">
        <v>70</v>
      </c>
      <c r="G84" s="91">
        <f>G85</f>
        <v>6.5</v>
      </c>
    </row>
    <row r="85" spans="1:7">
      <c r="A85" s="10" t="s">
        <v>12</v>
      </c>
      <c r="B85" s="82">
        <v>542</v>
      </c>
      <c r="C85" s="92" t="s">
        <v>55</v>
      </c>
      <c r="D85" s="92">
        <v>12</v>
      </c>
      <c r="E85" s="83">
        <v>9900000000</v>
      </c>
      <c r="F85" s="92"/>
      <c r="G85" s="93">
        <f>G86</f>
        <v>6.5</v>
      </c>
    </row>
    <row r="86" spans="1:7" ht="30">
      <c r="A86" s="10" t="s">
        <v>27</v>
      </c>
      <c r="B86" s="82">
        <v>542</v>
      </c>
      <c r="C86" s="92" t="s">
        <v>55</v>
      </c>
      <c r="D86" s="92">
        <v>12</v>
      </c>
      <c r="E86" s="83">
        <v>9900300000</v>
      </c>
      <c r="F86" s="92"/>
      <c r="G86" s="93">
        <f>G87</f>
        <v>6.5</v>
      </c>
    </row>
    <row r="87" spans="1:7" ht="30">
      <c r="A87" s="10" t="s">
        <v>28</v>
      </c>
      <c r="B87" s="82">
        <v>542</v>
      </c>
      <c r="C87" s="92" t="s">
        <v>55</v>
      </c>
      <c r="D87" s="92">
        <v>12</v>
      </c>
      <c r="E87" s="83">
        <v>9900343450</v>
      </c>
      <c r="F87" s="92"/>
      <c r="G87" s="93">
        <f>G88</f>
        <v>6.5</v>
      </c>
    </row>
    <row r="88" spans="1:7">
      <c r="A88" s="10" t="s">
        <v>29</v>
      </c>
      <c r="B88" s="82">
        <v>542</v>
      </c>
      <c r="C88" s="92" t="s">
        <v>55</v>
      </c>
      <c r="D88" s="92">
        <v>12</v>
      </c>
      <c r="E88" s="83">
        <v>9900343450</v>
      </c>
      <c r="F88" s="92">
        <v>500</v>
      </c>
      <c r="G88" s="93">
        <v>6.5</v>
      </c>
    </row>
    <row r="89" spans="1:7" ht="15.75" customHeight="1">
      <c r="A89" s="12" t="s">
        <v>30</v>
      </c>
      <c r="B89" s="82">
        <v>542</v>
      </c>
      <c r="C89" s="86" t="s">
        <v>59</v>
      </c>
      <c r="D89" s="86" t="s">
        <v>52</v>
      </c>
      <c r="E89" s="94"/>
      <c r="F89" s="86" t="s">
        <v>70</v>
      </c>
      <c r="G89" s="88">
        <f>G95+G90</f>
        <v>774.8</v>
      </c>
    </row>
    <row r="90" spans="1:7" s="202" customFormat="1" ht="15.75" customHeight="1">
      <c r="A90" s="44" t="s">
        <v>301</v>
      </c>
      <c r="B90" s="201">
        <v>542</v>
      </c>
      <c r="C90" s="89" t="s">
        <v>59</v>
      </c>
      <c r="D90" s="89" t="s">
        <v>53</v>
      </c>
      <c r="E90" s="98"/>
      <c r="F90" s="89" t="s">
        <v>70</v>
      </c>
      <c r="G90" s="91">
        <f>G91</f>
        <v>40.299999999999997</v>
      </c>
    </row>
    <row r="91" spans="1:7" s="202" customFormat="1" ht="15.75" customHeight="1">
      <c r="A91" s="10" t="s">
        <v>12</v>
      </c>
      <c r="B91" s="82">
        <v>542</v>
      </c>
      <c r="C91" s="92" t="s">
        <v>59</v>
      </c>
      <c r="D91" s="92" t="s">
        <v>53</v>
      </c>
      <c r="E91" s="84" t="s">
        <v>144</v>
      </c>
      <c r="F91" s="92"/>
      <c r="G91" s="93">
        <f>G92</f>
        <v>40.299999999999997</v>
      </c>
    </row>
    <row r="92" spans="1:7" s="202" customFormat="1" ht="15.75" customHeight="1">
      <c r="A92" s="10" t="s">
        <v>25</v>
      </c>
      <c r="B92" s="82">
        <v>542</v>
      </c>
      <c r="C92" s="92" t="s">
        <v>59</v>
      </c>
      <c r="D92" s="92" t="s">
        <v>53</v>
      </c>
      <c r="E92" s="84" t="s">
        <v>307</v>
      </c>
      <c r="F92" s="92"/>
      <c r="G92" s="93">
        <f>G93</f>
        <v>40.299999999999997</v>
      </c>
    </row>
    <row r="93" spans="1:7" s="202" customFormat="1" ht="15.75" customHeight="1">
      <c r="A93" s="10" t="s">
        <v>300</v>
      </c>
      <c r="B93" s="82">
        <v>542</v>
      </c>
      <c r="C93" s="92" t="s">
        <v>59</v>
      </c>
      <c r="D93" s="92" t="s">
        <v>53</v>
      </c>
      <c r="E93" s="84" t="s">
        <v>308</v>
      </c>
      <c r="F93" s="92"/>
      <c r="G93" s="93">
        <f>G94</f>
        <v>40.299999999999997</v>
      </c>
    </row>
    <row r="94" spans="1:7" s="202" customFormat="1" ht="15.75" customHeight="1">
      <c r="A94" s="10" t="s">
        <v>18</v>
      </c>
      <c r="B94" s="82">
        <v>542</v>
      </c>
      <c r="C94" s="92" t="s">
        <v>59</v>
      </c>
      <c r="D94" s="92" t="s">
        <v>53</v>
      </c>
      <c r="E94" s="84" t="s">
        <v>308</v>
      </c>
      <c r="F94" s="92" t="s">
        <v>71</v>
      </c>
      <c r="G94" s="93">
        <v>40.299999999999997</v>
      </c>
    </row>
    <row r="95" spans="1:7" ht="16.5" customHeight="1">
      <c r="A95" s="44" t="s">
        <v>31</v>
      </c>
      <c r="B95" s="82">
        <v>542</v>
      </c>
      <c r="C95" s="89" t="s">
        <v>59</v>
      </c>
      <c r="D95" s="89" t="s">
        <v>54</v>
      </c>
      <c r="E95" s="98"/>
      <c r="F95" s="89" t="s">
        <v>70</v>
      </c>
      <c r="G95" s="91">
        <f>G96</f>
        <v>734.5</v>
      </c>
    </row>
    <row r="96" spans="1:7" ht="45">
      <c r="A96" s="10" t="s">
        <v>213</v>
      </c>
      <c r="B96" s="82">
        <v>542</v>
      </c>
      <c r="C96" s="92" t="s">
        <v>59</v>
      </c>
      <c r="D96" s="92" t="s">
        <v>54</v>
      </c>
      <c r="E96" s="84" t="s">
        <v>144</v>
      </c>
      <c r="F96" s="92" t="s">
        <v>70</v>
      </c>
      <c r="G96" s="93">
        <f>G97+G101+G104+G106</f>
        <v>734.5</v>
      </c>
    </row>
    <row r="97" spans="1:10" ht="30">
      <c r="A97" s="10" t="s">
        <v>25</v>
      </c>
      <c r="B97" s="82">
        <v>542</v>
      </c>
      <c r="C97" s="92" t="s">
        <v>59</v>
      </c>
      <c r="D97" s="92" t="s">
        <v>54</v>
      </c>
      <c r="E97" s="84" t="s">
        <v>63</v>
      </c>
      <c r="F97" s="92" t="s">
        <v>70</v>
      </c>
      <c r="G97" s="93">
        <f>G98</f>
        <v>650</v>
      </c>
    </row>
    <row r="98" spans="1:10">
      <c r="A98" s="10" t="s">
        <v>72</v>
      </c>
      <c r="B98" s="82">
        <v>542</v>
      </c>
      <c r="C98" s="92" t="s">
        <v>59</v>
      </c>
      <c r="D98" s="92" t="s">
        <v>54</v>
      </c>
      <c r="E98" s="84" t="s">
        <v>143</v>
      </c>
      <c r="F98" s="92" t="s">
        <v>70</v>
      </c>
      <c r="G98" s="93">
        <f>G99</f>
        <v>650</v>
      </c>
    </row>
    <row r="99" spans="1:10">
      <c r="A99" s="10" t="s">
        <v>32</v>
      </c>
      <c r="B99" s="82">
        <v>542</v>
      </c>
      <c r="C99" s="92" t="s">
        <v>59</v>
      </c>
      <c r="D99" s="92" t="s">
        <v>54</v>
      </c>
      <c r="E99" s="84" t="s">
        <v>62</v>
      </c>
      <c r="F99" s="92" t="s">
        <v>70</v>
      </c>
      <c r="G99" s="93">
        <f>G100</f>
        <v>650</v>
      </c>
    </row>
    <row r="100" spans="1:10" ht="30">
      <c r="A100" s="16" t="s">
        <v>18</v>
      </c>
      <c r="B100" s="82">
        <v>542</v>
      </c>
      <c r="C100" s="92" t="s">
        <v>59</v>
      </c>
      <c r="D100" s="84" t="s">
        <v>54</v>
      </c>
      <c r="E100" s="84" t="s">
        <v>62</v>
      </c>
      <c r="F100" s="92">
        <v>200</v>
      </c>
      <c r="G100" s="93">
        <v>650</v>
      </c>
    </row>
    <row r="101" spans="1:10">
      <c r="A101" s="10" t="s">
        <v>33</v>
      </c>
      <c r="B101" s="82">
        <v>542</v>
      </c>
      <c r="C101" s="92" t="s">
        <v>59</v>
      </c>
      <c r="D101" s="92" t="s">
        <v>54</v>
      </c>
      <c r="E101" s="84" t="s">
        <v>61</v>
      </c>
      <c r="F101" s="92" t="s">
        <v>70</v>
      </c>
      <c r="G101" s="93">
        <f>G102</f>
        <v>30</v>
      </c>
    </row>
    <row r="102" spans="1:10" ht="30">
      <c r="A102" s="16" t="s">
        <v>18</v>
      </c>
      <c r="B102" s="82">
        <v>542</v>
      </c>
      <c r="C102" s="92" t="s">
        <v>59</v>
      </c>
      <c r="D102" s="84" t="s">
        <v>54</v>
      </c>
      <c r="E102" s="84" t="s">
        <v>61</v>
      </c>
      <c r="F102" s="92">
        <v>200</v>
      </c>
      <c r="G102" s="93">
        <v>30</v>
      </c>
    </row>
    <row r="103" spans="1:10" ht="30">
      <c r="A103" s="16" t="s">
        <v>302</v>
      </c>
      <c r="B103" s="82">
        <v>542</v>
      </c>
      <c r="C103" s="92" t="s">
        <v>59</v>
      </c>
      <c r="D103" s="84" t="s">
        <v>54</v>
      </c>
      <c r="E103" s="84" t="s">
        <v>309</v>
      </c>
      <c r="F103" s="92"/>
      <c r="G103" s="93">
        <v>33.299999999999997</v>
      </c>
    </row>
    <row r="104" spans="1:10" ht="30">
      <c r="A104" s="16" t="s">
        <v>18</v>
      </c>
      <c r="B104" s="82">
        <v>542</v>
      </c>
      <c r="C104" s="92" t="s">
        <v>59</v>
      </c>
      <c r="D104" s="84" t="s">
        <v>54</v>
      </c>
      <c r="E104" s="84" t="s">
        <v>309</v>
      </c>
      <c r="F104" s="92" t="s">
        <v>71</v>
      </c>
      <c r="G104" s="93">
        <v>33.299999999999997</v>
      </c>
    </row>
    <row r="105" spans="1:10" ht="18" customHeight="1">
      <c r="A105" s="16" t="s">
        <v>303</v>
      </c>
      <c r="B105" s="82">
        <v>542</v>
      </c>
      <c r="C105" s="92" t="s">
        <v>59</v>
      </c>
      <c r="D105" s="84" t="s">
        <v>54</v>
      </c>
      <c r="E105" s="84" t="s">
        <v>310</v>
      </c>
      <c r="F105" s="92"/>
      <c r="G105" s="93">
        <v>21.2</v>
      </c>
    </row>
    <row r="106" spans="1:10" ht="30">
      <c r="A106" s="16" t="s">
        <v>18</v>
      </c>
      <c r="B106" s="82">
        <v>542</v>
      </c>
      <c r="C106" s="92" t="s">
        <v>59</v>
      </c>
      <c r="D106" s="84" t="s">
        <v>54</v>
      </c>
      <c r="E106" s="84" t="s">
        <v>310</v>
      </c>
      <c r="F106" s="92" t="s">
        <v>71</v>
      </c>
      <c r="G106" s="93">
        <v>21.2</v>
      </c>
    </row>
    <row r="107" spans="1:10" ht="15.75" customHeight="1">
      <c r="A107" s="12" t="s">
        <v>34</v>
      </c>
      <c r="B107" s="82">
        <v>542</v>
      </c>
      <c r="C107" s="86" t="s">
        <v>60</v>
      </c>
      <c r="D107" s="86" t="s">
        <v>51</v>
      </c>
      <c r="E107" s="94"/>
      <c r="F107" s="86" t="s">
        <v>70</v>
      </c>
      <c r="G107" s="88">
        <f>G108</f>
        <v>520</v>
      </c>
    </row>
    <row r="108" spans="1:10">
      <c r="A108" s="44" t="s">
        <v>35</v>
      </c>
      <c r="B108" s="82">
        <v>542</v>
      </c>
      <c r="C108" s="89" t="s">
        <v>60</v>
      </c>
      <c r="D108" s="89" t="s">
        <v>51</v>
      </c>
      <c r="E108" s="98"/>
      <c r="F108" s="89" t="s">
        <v>70</v>
      </c>
      <c r="G108" s="91">
        <f>G109</f>
        <v>520</v>
      </c>
    </row>
    <row r="109" spans="1:10" ht="15.75" customHeight="1">
      <c r="A109" s="52" t="s">
        <v>152</v>
      </c>
      <c r="B109" s="82">
        <v>542</v>
      </c>
      <c r="C109" s="99" t="s">
        <v>60</v>
      </c>
      <c r="D109" s="99" t="s">
        <v>51</v>
      </c>
      <c r="E109" s="100" t="s">
        <v>66</v>
      </c>
      <c r="F109" s="101" t="s">
        <v>70</v>
      </c>
      <c r="G109" s="102">
        <f>G110</f>
        <v>520</v>
      </c>
    </row>
    <row r="110" spans="1:10" ht="45">
      <c r="A110" s="10" t="s">
        <v>36</v>
      </c>
      <c r="B110" s="82">
        <v>542</v>
      </c>
      <c r="C110" s="92" t="s">
        <v>60</v>
      </c>
      <c r="D110" s="92" t="s">
        <v>51</v>
      </c>
      <c r="E110" s="84" t="s">
        <v>65</v>
      </c>
      <c r="F110" s="92"/>
      <c r="G110" s="93">
        <f>G111</f>
        <v>520</v>
      </c>
    </row>
    <row r="111" spans="1:10">
      <c r="A111" s="10" t="s">
        <v>37</v>
      </c>
      <c r="B111" s="82">
        <v>542</v>
      </c>
      <c r="C111" s="92" t="s">
        <v>60</v>
      </c>
      <c r="D111" s="92" t="s">
        <v>51</v>
      </c>
      <c r="E111" s="84" t="s">
        <v>64</v>
      </c>
      <c r="F111" s="92"/>
      <c r="G111" s="93">
        <f>G112</f>
        <v>520</v>
      </c>
    </row>
    <row r="112" spans="1:10" ht="45">
      <c r="A112" s="16" t="s">
        <v>38</v>
      </c>
      <c r="B112" s="82">
        <v>542</v>
      </c>
      <c r="C112" s="92" t="s">
        <v>60</v>
      </c>
      <c r="D112" s="92" t="s">
        <v>51</v>
      </c>
      <c r="E112" s="84" t="s">
        <v>64</v>
      </c>
      <c r="F112" s="92">
        <v>600</v>
      </c>
      <c r="G112" s="93">
        <v>520</v>
      </c>
      <c r="H112" s="4"/>
      <c r="I112" s="4"/>
      <c r="J112" s="4"/>
    </row>
    <row r="113" spans="1:10">
      <c r="A113" s="17" t="s">
        <v>39</v>
      </c>
      <c r="B113" s="82">
        <v>542</v>
      </c>
      <c r="C113" s="86">
        <v>10</v>
      </c>
      <c r="D113" s="86" t="s">
        <v>52</v>
      </c>
      <c r="E113" s="94"/>
      <c r="F113" s="86"/>
      <c r="G113" s="88">
        <f>G114</f>
        <v>305.39999999999998</v>
      </c>
      <c r="H113" s="4"/>
      <c r="I113" s="4"/>
      <c r="J113" s="4"/>
    </row>
    <row r="114" spans="1:10">
      <c r="A114" s="57" t="s">
        <v>40</v>
      </c>
      <c r="B114" s="82">
        <v>542</v>
      </c>
      <c r="C114" s="89">
        <v>10</v>
      </c>
      <c r="D114" s="89" t="s">
        <v>54</v>
      </c>
      <c r="E114" s="98"/>
      <c r="F114" s="89"/>
      <c r="G114" s="91">
        <f>G115</f>
        <v>305.39999999999998</v>
      </c>
      <c r="H114" s="4"/>
      <c r="I114" s="4"/>
      <c r="J114" s="4"/>
    </row>
    <row r="115" spans="1:10">
      <c r="A115" s="16" t="s">
        <v>12</v>
      </c>
      <c r="B115" s="82">
        <v>542</v>
      </c>
      <c r="C115" s="92">
        <v>10</v>
      </c>
      <c r="D115" s="92" t="s">
        <v>54</v>
      </c>
      <c r="E115" s="83">
        <v>9900000000</v>
      </c>
      <c r="F115" s="92" t="s">
        <v>70</v>
      </c>
      <c r="G115" s="93">
        <f>G116</f>
        <v>305.39999999999998</v>
      </c>
      <c r="H115" s="4"/>
      <c r="I115" s="4"/>
      <c r="J115" s="4"/>
    </row>
    <row r="116" spans="1:10" ht="45">
      <c r="A116" s="16" t="s">
        <v>41</v>
      </c>
      <c r="B116" s="82">
        <v>542</v>
      </c>
      <c r="C116" s="92">
        <v>10</v>
      </c>
      <c r="D116" s="92" t="s">
        <v>54</v>
      </c>
      <c r="E116" s="83">
        <v>9909500000</v>
      </c>
      <c r="F116" s="92" t="s">
        <v>70</v>
      </c>
      <c r="G116" s="93">
        <f>G117</f>
        <v>305.39999999999998</v>
      </c>
      <c r="H116" s="4"/>
      <c r="I116" s="4"/>
      <c r="J116" s="4"/>
    </row>
    <row r="117" spans="1:10" ht="345">
      <c r="A117" s="16" t="s">
        <v>153</v>
      </c>
      <c r="B117" s="82">
        <v>542</v>
      </c>
      <c r="C117" s="92">
        <v>10</v>
      </c>
      <c r="D117" s="92" t="s">
        <v>54</v>
      </c>
      <c r="E117" s="83">
        <v>9909549101</v>
      </c>
      <c r="F117" s="92" t="s">
        <v>70</v>
      </c>
      <c r="G117" s="93">
        <f>G118</f>
        <v>305.39999999999998</v>
      </c>
      <c r="H117" s="4"/>
      <c r="I117" s="4"/>
      <c r="J117" s="4"/>
    </row>
    <row r="118" spans="1:10" ht="30">
      <c r="A118" s="16" t="s">
        <v>42</v>
      </c>
      <c r="B118" s="82">
        <v>542</v>
      </c>
      <c r="C118" s="92">
        <v>10</v>
      </c>
      <c r="D118" s="92" t="s">
        <v>54</v>
      </c>
      <c r="E118" s="83">
        <v>9909549101</v>
      </c>
      <c r="F118" s="92">
        <v>300</v>
      </c>
      <c r="G118" s="93">
        <v>305.39999999999998</v>
      </c>
      <c r="H118" s="4"/>
      <c r="I118" s="4"/>
      <c r="J118" s="4"/>
    </row>
    <row r="119" spans="1:10" ht="331.5" customHeight="1">
      <c r="A119" s="58" t="s">
        <v>43</v>
      </c>
      <c r="B119" s="82">
        <v>542</v>
      </c>
      <c r="C119" s="86">
        <v>11</v>
      </c>
      <c r="D119" s="86" t="s">
        <v>52</v>
      </c>
      <c r="E119" s="94"/>
      <c r="F119" s="86"/>
      <c r="G119" s="88">
        <f>G120</f>
        <v>216</v>
      </c>
      <c r="H119" s="4"/>
      <c r="I119" s="4"/>
      <c r="J119" s="4"/>
    </row>
    <row r="120" spans="1:10">
      <c r="A120" s="57" t="s">
        <v>44</v>
      </c>
      <c r="B120" s="82">
        <v>542</v>
      </c>
      <c r="C120" s="89">
        <v>11</v>
      </c>
      <c r="D120" s="89" t="s">
        <v>53</v>
      </c>
      <c r="E120" s="98"/>
      <c r="F120" s="89"/>
      <c r="G120" s="91">
        <f>G121</f>
        <v>216</v>
      </c>
      <c r="H120" s="4"/>
      <c r="I120" s="4"/>
      <c r="J120" s="4"/>
    </row>
    <row r="121" spans="1:10" ht="60">
      <c r="A121" s="16" t="s">
        <v>154</v>
      </c>
      <c r="B121" s="82">
        <v>542</v>
      </c>
      <c r="C121" s="92">
        <v>11</v>
      </c>
      <c r="D121" s="92" t="s">
        <v>53</v>
      </c>
      <c r="E121" s="84" t="s">
        <v>69</v>
      </c>
      <c r="F121" s="92" t="s">
        <v>70</v>
      </c>
      <c r="G121" s="93">
        <f>G122</f>
        <v>216</v>
      </c>
      <c r="H121" s="4"/>
      <c r="I121" s="4"/>
      <c r="J121" s="4"/>
    </row>
    <row r="122" spans="1:10" ht="30">
      <c r="A122" s="16" t="s">
        <v>25</v>
      </c>
      <c r="B122" s="82">
        <v>542</v>
      </c>
      <c r="C122" s="92">
        <v>11</v>
      </c>
      <c r="D122" s="92" t="s">
        <v>53</v>
      </c>
      <c r="E122" s="84" t="s">
        <v>68</v>
      </c>
      <c r="F122" s="92" t="s">
        <v>70</v>
      </c>
      <c r="G122" s="93">
        <f>G123</f>
        <v>216</v>
      </c>
      <c r="H122" s="4"/>
      <c r="I122" s="4"/>
      <c r="J122" s="4"/>
    </row>
    <row r="123" spans="1:10" ht="30">
      <c r="A123" s="16" t="s">
        <v>45</v>
      </c>
      <c r="B123" s="82">
        <v>542</v>
      </c>
      <c r="C123" s="92">
        <v>11</v>
      </c>
      <c r="D123" s="92" t="s">
        <v>53</v>
      </c>
      <c r="E123" s="84" t="s">
        <v>67</v>
      </c>
      <c r="F123" s="92" t="s">
        <v>70</v>
      </c>
      <c r="G123" s="93">
        <f>G124+G125</f>
        <v>216</v>
      </c>
      <c r="H123" s="4"/>
      <c r="I123" s="4"/>
      <c r="J123" s="4"/>
    </row>
    <row r="124" spans="1:10" ht="90">
      <c r="A124" s="16" t="s">
        <v>15</v>
      </c>
      <c r="B124" s="82">
        <v>542</v>
      </c>
      <c r="C124" s="92">
        <v>11</v>
      </c>
      <c r="D124" s="92" t="s">
        <v>53</v>
      </c>
      <c r="E124" s="84" t="s">
        <v>67</v>
      </c>
      <c r="F124" s="92">
        <v>100</v>
      </c>
      <c r="G124" s="93">
        <v>212</v>
      </c>
      <c r="H124" s="4"/>
      <c r="I124" s="4"/>
      <c r="J124" s="4"/>
    </row>
    <row r="125" spans="1:10" ht="30">
      <c r="A125" s="16" t="s">
        <v>18</v>
      </c>
      <c r="B125" s="82">
        <v>542</v>
      </c>
      <c r="C125" s="92">
        <v>11</v>
      </c>
      <c r="D125" s="92" t="s">
        <v>53</v>
      </c>
      <c r="E125" s="84" t="s">
        <v>67</v>
      </c>
      <c r="F125" s="92" t="s">
        <v>71</v>
      </c>
      <c r="G125" s="93">
        <v>4</v>
      </c>
      <c r="H125" s="4"/>
      <c r="I125" s="4"/>
      <c r="J125" s="4"/>
    </row>
    <row r="126" spans="1:10">
      <c r="A126" s="17" t="s">
        <v>46</v>
      </c>
      <c r="B126" s="82"/>
      <c r="C126" s="86"/>
      <c r="D126" s="86"/>
      <c r="E126" s="87"/>
      <c r="F126" s="86"/>
      <c r="G126" s="103">
        <f>G14+G45+G59+G68+G73+G89+G107+G113+G120</f>
        <v>3815.9</v>
      </c>
      <c r="H126" s="4"/>
      <c r="I126" s="4"/>
      <c r="J126" s="4"/>
    </row>
    <row r="127" spans="1:10">
      <c r="H127" s="4"/>
      <c r="I127" s="4"/>
      <c r="J127" s="4"/>
    </row>
    <row r="128" spans="1:10">
      <c r="H128" s="4"/>
      <c r="I128" s="4"/>
      <c r="J128" s="4"/>
    </row>
  </sheetData>
  <mergeCells count="11">
    <mergeCell ref="E1:G1"/>
    <mergeCell ref="A2:G2"/>
    <mergeCell ref="A3:G3"/>
    <mergeCell ref="A4:G4"/>
    <mergeCell ref="A5:G5"/>
    <mergeCell ref="A8:G8"/>
    <mergeCell ref="G9:G11"/>
    <mergeCell ref="A6:H6"/>
    <mergeCell ref="A7:H7"/>
    <mergeCell ref="A9:A11"/>
    <mergeCell ref="B9:F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23"/>
  <sheetViews>
    <sheetView topLeftCell="A89" workbookViewId="0">
      <selection activeCell="J123" sqref="J123"/>
    </sheetView>
  </sheetViews>
  <sheetFormatPr defaultRowHeight="15"/>
  <cols>
    <col min="1" max="1" width="42" style="1" customWidth="1"/>
    <col min="2" max="2" width="4.7109375" style="1" customWidth="1"/>
    <col min="3" max="3" width="4" style="1" customWidth="1"/>
    <col min="4" max="4" width="3.85546875" style="1" customWidth="1"/>
    <col min="5" max="5" width="11.7109375" style="1" customWidth="1"/>
    <col min="6" max="6" width="4.28515625" style="1" customWidth="1"/>
    <col min="7" max="7" width="8.140625" style="1" customWidth="1"/>
    <col min="8" max="8" width="8.28515625" style="1" customWidth="1"/>
    <col min="9" max="16384" width="9.140625" style="1"/>
  </cols>
  <sheetData>
    <row r="1" spans="1:9">
      <c r="A1" s="5" t="s">
        <v>50</v>
      </c>
      <c r="B1" s="5"/>
      <c r="C1" s="6"/>
      <c r="D1" s="6"/>
      <c r="E1" s="244" t="s">
        <v>156</v>
      </c>
      <c r="F1" s="245"/>
      <c r="G1" s="245"/>
    </row>
    <row r="2" spans="1:9">
      <c r="A2" s="246" t="s">
        <v>0</v>
      </c>
      <c r="B2" s="246"/>
      <c r="C2" s="246"/>
      <c r="D2" s="246"/>
      <c r="E2" s="246"/>
      <c r="F2" s="246"/>
      <c r="G2" s="246"/>
    </row>
    <row r="3" spans="1:9">
      <c r="A3" s="246" t="s">
        <v>1</v>
      </c>
      <c r="B3" s="246"/>
      <c r="C3" s="246"/>
      <c r="D3" s="246"/>
      <c r="E3" s="246"/>
      <c r="F3" s="246"/>
      <c r="G3" s="246"/>
    </row>
    <row r="4" spans="1:9">
      <c r="A4" s="246" t="s">
        <v>281</v>
      </c>
      <c r="B4" s="246"/>
      <c r="C4" s="246"/>
      <c r="D4" s="246"/>
      <c r="E4" s="246"/>
      <c r="F4" s="246"/>
      <c r="G4" s="246"/>
    </row>
    <row r="5" spans="1:9">
      <c r="A5" s="246" t="s">
        <v>180</v>
      </c>
      <c r="B5" s="246"/>
      <c r="C5" s="246"/>
      <c r="D5" s="246"/>
      <c r="E5" s="246"/>
      <c r="F5" s="246"/>
      <c r="G5" s="246"/>
    </row>
    <row r="6" spans="1:9" ht="9" customHeight="1">
      <c r="A6" s="64"/>
      <c r="B6" s="66"/>
      <c r="C6" s="6"/>
      <c r="D6" s="6"/>
      <c r="E6" s="6"/>
      <c r="F6" s="6"/>
      <c r="G6" s="6"/>
    </row>
    <row r="7" spans="1:9" ht="12.75" customHeight="1">
      <c r="A7" s="251" t="s">
        <v>48</v>
      </c>
      <c r="B7" s="251"/>
      <c r="C7" s="251"/>
      <c r="D7" s="251"/>
      <c r="E7" s="251"/>
      <c r="F7" s="251"/>
      <c r="G7" s="251"/>
      <c r="H7" s="251"/>
      <c r="I7" s="251"/>
    </row>
    <row r="8" spans="1:9" ht="29.25" customHeight="1">
      <c r="A8" s="249" t="s">
        <v>282</v>
      </c>
      <c r="B8" s="249"/>
      <c r="C8" s="249"/>
      <c r="D8" s="249"/>
      <c r="E8" s="249"/>
      <c r="F8" s="249"/>
      <c r="G8" s="249"/>
      <c r="H8" s="249"/>
      <c r="I8" s="112"/>
    </row>
    <row r="9" spans="1:9">
      <c r="A9" s="250" t="s">
        <v>76</v>
      </c>
      <c r="B9" s="250"/>
      <c r="C9" s="250"/>
      <c r="D9" s="250"/>
      <c r="E9" s="250"/>
      <c r="F9" s="250"/>
      <c r="G9" s="250"/>
    </row>
    <row r="10" spans="1:9" ht="22.5" customHeight="1">
      <c r="A10" s="247" t="s">
        <v>2</v>
      </c>
      <c r="B10" s="252" t="s">
        <v>3</v>
      </c>
      <c r="C10" s="253"/>
      <c r="D10" s="253"/>
      <c r="E10" s="253"/>
      <c r="F10" s="254"/>
      <c r="G10" s="247" t="s">
        <v>182</v>
      </c>
      <c r="H10" s="247" t="s">
        <v>296</v>
      </c>
    </row>
    <row r="11" spans="1:9" ht="6.75" customHeight="1">
      <c r="A11" s="247"/>
      <c r="B11" s="255"/>
      <c r="C11" s="256"/>
      <c r="D11" s="256"/>
      <c r="E11" s="256"/>
      <c r="F11" s="257"/>
      <c r="G11" s="247"/>
      <c r="H11" s="247"/>
    </row>
    <row r="12" spans="1:9" ht="114.75" customHeight="1">
      <c r="A12" s="247"/>
      <c r="B12" s="7" t="s">
        <v>49</v>
      </c>
      <c r="C12" s="7" t="s">
        <v>5</v>
      </c>
      <c r="D12" s="7" t="s">
        <v>6</v>
      </c>
      <c r="E12" s="7" t="s">
        <v>7</v>
      </c>
      <c r="F12" s="7" t="s">
        <v>8</v>
      </c>
      <c r="G12" s="247"/>
      <c r="H12" s="247"/>
    </row>
    <row r="13" spans="1:9">
      <c r="A13" s="63">
        <v>1</v>
      </c>
      <c r="B13" s="65">
        <v>2</v>
      </c>
      <c r="C13" s="63">
        <v>3</v>
      </c>
      <c r="D13" s="63">
        <v>4</v>
      </c>
      <c r="E13" s="63">
        <v>5</v>
      </c>
      <c r="F13" s="63">
        <v>6</v>
      </c>
      <c r="G13" s="8">
        <v>7</v>
      </c>
      <c r="H13" s="43">
        <v>8</v>
      </c>
    </row>
    <row r="14" spans="1:9" ht="29.25">
      <c r="A14" s="9" t="s">
        <v>9</v>
      </c>
      <c r="B14" s="9"/>
      <c r="C14" s="10"/>
      <c r="D14" s="10"/>
      <c r="E14" s="10"/>
      <c r="F14" s="11"/>
      <c r="G14" s="21"/>
      <c r="H14" s="21"/>
    </row>
    <row r="15" spans="1:9">
      <c r="A15" s="12" t="s">
        <v>10</v>
      </c>
      <c r="B15" s="12">
        <v>542</v>
      </c>
      <c r="C15" s="13" t="s">
        <v>51</v>
      </c>
      <c r="D15" s="13" t="s">
        <v>52</v>
      </c>
      <c r="E15" s="14"/>
      <c r="F15" s="13"/>
      <c r="G15" s="22">
        <f>G16+G21+G26+G36+G41</f>
        <v>744.3</v>
      </c>
      <c r="H15" s="22">
        <f>H16+H22+H27+H41+H36</f>
        <v>835.2</v>
      </c>
    </row>
    <row r="16" spans="1:9" ht="46.5" customHeight="1">
      <c r="A16" s="44" t="s">
        <v>11</v>
      </c>
      <c r="B16" s="44">
        <v>542</v>
      </c>
      <c r="C16" s="45" t="s">
        <v>51</v>
      </c>
      <c r="D16" s="45" t="s">
        <v>53</v>
      </c>
      <c r="E16" s="46"/>
      <c r="F16" s="45"/>
      <c r="G16" s="47">
        <f t="shared" ref="G16:H19" si="0">G17</f>
        <v>61</v>
      </c>
      <c r="H16" s="47">
        <f t="shared" si="0"/>
        <v>61</v>
      </c>
    </row>
    <row r="17" spans="1:11">
      <c r="A17" s="10" t="s">
        <v>12</v>
      </c>
      <c r="B17" s="10">
        <v>542</v>
      </c>
      <c r="C17" s="19" t="s">
        <v>51</v>
      </c>
      <c r="D17" s="19" t="s">
        <v>53</v>
      </c>
      <c r="E17" s="15">
        <v>9900000000</v>
      </c>
      <c r="F17" s="19"/>
      <c r="G17" s="18">
        <f t="shared" si="0"/>
        <v>61</v>
      </c>
      <c r="H17" s="18">
        <f t="shared" si="0"/>
        <v>61</v>
      </c>
    </row>
    <row r="18" spans="1:11">
      <c r="A18" s="10" t="s">
        <v>13</v>
      </c>
      <c r="B18" s="10">
        <v>542</v>
      </c>
      <c r="C18" s="19" t="s">
        <v>51</v>
      </c>
      <c r="D18" s="19" t="s">
        <v>53</v>
      </c>
      <c r="E18" s="15">
        <v>9900400000</v>
      </c>
      <c r="F18" s="19"/>
      <c r="G18" s="18">
        <f t="shared" si="0"/>
        <v>61</v>
      </c>
      <c r="H18" s="18">
        <f t="shared" si="0"/>
        <v>61</v>
      </c>
    </row>
    <row r="19" spans="1:11">
      <c r="A19" s="10" t="s">
        <v>14</v>
      </c>
      <c r="B19" s="10">
        <v>542</v>
      </c>
      <c r="C19" s="19" t="s">
        <v>51</v>
      </c>
      <c r="D19" s="19" t="s">
        <v>53</v>
      </c>
      <c r="E19" s="15">
        <v>9900420300</v>
      </c>
      <c r="F19" s="19"/>
      <c r="G19" s="18">
        <f t="shared" si="0"/>
        <v>61</v>
      </c>
      <c r="H19" s="18">
        <f t="shared" si="0"/>
        <v>61</v>
      </c>
    </row>
    <row r="20" spans="1:11" ht="90">
      <c r="A20" s="10" t="s">
        <v>15</v>
      </c>
      <c r="B20" s="10">
        <v>542</v>
      </c>
      <c r="C20" s="19" t="s">
        <v>51</v>
      </c>
      <c r="D20" s="19" t="s">
        <v>53</v>
      </c>
      <c r="E20" s="15">
        <v>9900420300</v>
      </c>
      <c r="F20" s="19">
        <v>100</v>
      </c>
      <c r="G20" s="18">
        <v>61</v>
      </c>
      <c r="H20" s="18">
        <v>61</v>
      </c>
    </row>
    <row r="21" spans="1:11" ht="75">
      <c r="A21" s="44" t="s">
        <v>146</v>
      </c>
      <c r="B21" s="44">
        <v>542</v>
      </c>
      <c r="C21" s="45" t="s">
        <v>51</v>
      </c>
      <c r="D21" s="45" t="s">
        <v>54</v>
      </c>
      <c r="E21" s="46"/>
      <c r="F21" s="45"/>
      <c r="G21" s="47">
        <f>G22</f>
        <v>40.5</v>
      </c>
      <c r="H21" s="47">
        <v>10</v>
      </c>
    </row>
    <row r="22" spans="1:11">
      <c r="A22" s="10" t="s">
        <v>12</v>
      </c>
      <c r="B22" s="10">
        <v>542</v>
      </c>
      <c r="C22" s="19" t="s">
        <v>51</v>
      </c>
      <c r="D22" s="19" t="s">
        <v>54</v>
      </c>
      <c r="E22" s="15">
        <v>9900000000</v>
      </c>
      <c r="F22" s="19"/>
      <c r="G22" s="18">
        <f t="shared" ref="G22:H24" si="1">G23</f>
        <v>40.5</v>
      </c>
      <c r="H22" s="18">
        <f t="shared" si="1"/>
        <v>46</v>
      </c>
    </row>
    <row r="23" spans="1:11">
      <c r="A23" s="10" t="s">
        <v>13</v>
      </c>
      <c r="B23" s="10">
        <v>542</v>
      </c>
      <c r="C23" s="19" t="s">
        <v>51</v>
      </c>
      <c r="D23" s="19" t="s">
        <v>54</v>
      </c>
      <c r="E23" s="15">
        <v>9900400000</v>
      </c>
      <c r="F23" s="19"/>
      <c r="G23" s="18">
        <f t="shared" si="1"/>
        <v>40.5</v>
      </c>
      <c r="H23" s="18">
        <f t="shared" si="1"/>
        <v>46</v>
      </c>
    </row>
    <row r="24" spans="1:11" ht="30">
      <c r="A24" s="10" t="s">
        <v>145</v>
      </c>
      <c r="B24" s="10">
        <v>542</v>
      </c>
      <c r="C24" s="19" t="s">
        <v>51</v>
      </c>
      <c r="D24" s="19" t="s">
        <v>54</v>
      </c>
      <c r="E24" s="15">
        <v>9900421100</v>
      </c>
      <c r="F24" s="19"/>
      <c r="G24" s="18">
        <f t="shared" si="1"/>
        <v>40.5</v>
      </c>
      <c r="H24" s="18">
        <f t="shared" si="1"/>
        <v>46</v>
      </c>
    </row>
    <row r="25" spans="1:11" ht="90">
      <c r="A25" s="10" t="s">
        <v>15</v>
      </c>
      <c r="B25" s="10">
        <v>542</v>
      </c>
      <c r="C25" s="19" t="s">
        <v>51</v>
      </c>
      <c r="D25" s="19" t="s">
        <v>54</v>
      </c>
      <c r="E25" s="15">
        <v>9900421100</v>
      </c>
      <c r="F25" s="19" t="s">
        <v>78</v>
      </c>
      <c r="G25" s="18">
        <v>40.5</v>
      </c>
      <c r="H25" s="18">
        <v>46</v>
      </c>
    </row>
    <row r="26" spans="1:11" ht="90">
      <c r="A26" s="44" t="s">
        <v>16</v>
      </c>
      <c r="B26" s="44">
        <v>542</v>
      </c>
      <c r="C26" s="45" t="s">
        <v>51</v>
      </c>
      <c r="D26" s="45" t="s">
        <v>55</v>
      </c>
      <c r="E26" s="46"/>
      <c r="F26" s="45"/>
      <c r="G26" s="47">
        <f t="shared" ref="G26:H28" si="2">G27</f>
        <v>575.79999999999995</v>
      </c>
      <c r="H26" s="47">
        <f t="shared" si="2"/>
        <v>661.2</v>
      </c>
    </row>
    <row r="27" spans="1:11">
      <c r="A27" s="10" t="s">
        <v>12</v>
      </c>
      <c r="B27" s="10">
        <v>542</v>
      </c>
      <c r="C27" s="45" t="s">
        <v>51</v>
      </c>
      <c r="D27" s="19" t="s">
        <v>55</v>
      </c>
      <c r="E27" s="15">
        <v>9900000000</v>
      </c>
      <c r="F27" s="19"/>
      <c r="G27" s="18">
        <f t="shared" si="2"/>
        <v>575.79999999999995</v>
      </c>
      <c r="H27" s="18">
        <f t="shared" si="2"/>
        <v>661.2</v>
      </c>
    </row>
    <row r="28" spans="1:11">
      <c r="A28" s="10" t="s">
        <v>13</v>
      </c>
      <c r="B28" s="10">
        <v>542</v>
      </c>
      <c r="C28" s="45" t="s">
        <v>51</v>
      </c>
      <c r="D28" s="19" t="s">
        <v>55</v>
      </c>
      <c r="E28" s="15">
        <v>9900400000</v>
      </c>
      <c r="F28" s="19"/>
      <c r="G28" s="18">
        <f t="shared" si="2"/>
        <v>575.79999999999995</v>
      </c>
      <c r="H28" s="18">
        <f t="shared" si="2"/>
        <v>661.2</v>
      </c>
    </row>
    <row r="29" spans="1:11" ht="30">
      <c r="A29" s="10" t="s">
        <v>17</v>
      </c>
      <c r="B29" s="10">
        <v>542</v>
      </c>
      <c r="C29" s="45" t="s">
        <v>51</v>
      </c>
      <c r="D29" s="19" t="s">
        <v>55</v>
      </c>
      <c r="E29" s="15">
        <v>9900420430</v>
      </c>
      <c r="F29" s="19"/>
      <c r="G29" s="18">
        <f>G30+G31+G32+G33</f>
        <v>575.79999999999995</v>
      </c>
      <c r="H29" s="18">
        <f>H30+H31+H32+H33</f>
        <v>661.2</v>
      </c>
    </row>
    <row r="30" spans="1:11" ht="90">
      <c r="A30" s="10" t="s">
        <v>15</v>
      </c>
      <c r="B30" s="10">
        <v>542</v>
      </c>
      <c r="C30" s="45" t="s">
        <v>51</v>
      </c>
      <c r="D30" s="19" t="s">
        <v>55</v>
      </c>
      <c r="E30" s="15">
        <v>9900420430</v>
      </c>
      <c r="F30" s="19">
        <v>100</v>
      </c>
      <c r="G30" s="18">
        <v>205</v>
      </c>
      <c r="H30" s="18">
        <v>205</v>
      </c>
    </row>
    <row r="31" spans="1:11" ht="30">
      <c r="A31" s="10" t="s">
        <v>18</v>
      </c>
      <c r="B31" s="10">
        <v>542</v>
      </c>
      <c r="C31" s="45" t="s">
        <v>51</v>
      </c>
      <c r="D31" s="19" t="s">
        <v>55</v>
      </c>
      <c r="E31" s="15">
        <v>9900420430</v>
      </c>
      <c r="F31" s="19">
        <v>200</v>
      </c>
      <c r="G31" s="18">
        <v>326.39999999999998</v>
      </c>
      <c r="H31" s="18">
        <v>407.2</v>
      </c>
    </row>
    <row r="32" spans="1:11" ht="17.25" customHeight="1">
      <c r="A32" s="10" t="s">
        <v>74</v>
      </c>
      <c r="B32" s="10">
        <v>542</v>
      </c>
      <c r="C32" s="45" t="s">
        <v>51</v>
      </c>
      <c r="D32" s="19" t="s">
        <v>55</v>
      </c>
      <c r="E32" s="15">
        <v>9900420430</v>
      </c>
      <c r="F32" s="19" t="s">
        <v>73</v>
      </c>
      <c r="G32" s="18">
        <v>11.4</v>
      </c>
      <c r="H32" s="18">
        <v>16</v>
      </c>
      <c r="K32" s="4"/>
    </row>
    <row r="33" spans="1:11" ht="30">
      <c r="A33" s="10" t="s">
        <v>27</v>
      </c>
      <c r="B33" s="10">
        <v>542</v>
      </c>
      <c r="C33" s="19" t="s">
        <v>51</v>
      </c>
      <c r="D33" s="19" t="s">
        <v>55</v>
      </c>
      <c r="E33" s="15">
        <v>9900300000</v>
      </c>
      <c r="F33" s="19" t="s">
        <v>70</v>
      </c>
      <c r="G33" s="18">
        <v>33</v>
      </c>
      <c r="H33" s="18">
        <v>33</v>
      </c>
      <c r="K33" s="4"/>
    </row>
    <row r="34" spans="1:11" ht="30">
      <c r="A34" s="10" t="s">
        <v>155</v>
      </c>
      <c r="B34" s="10">
        <v>542</v>
      </c>
      <c r="C34" s="19" t="s">
        <v>51</v>
      </c>
      <c r="D34" s="19" t="s">
        <v>55</v>
      </c>
      <c r="E34" s="15">
        <v>9900321530</v>
      </c>
      <c r="F34" s="19" t="s">
        <v>70</v>
      </c>
      <c r="G34" s="18">
        <v>33</v>
      </c>
      <c r="H34" s="18">
        <v>33</v>
      </c>
    </row>
    <row r="35" spans="1:11">
      <c r="A35" s="10" t="s">
        <v>29</v>
      </c>
      <c r="B35" s="10">
        <v>542</v>
      </c>
      <c r="C35" s="19" t="s">
        <v>51</v>
      </c>
      <c r="D35" s="19" t="s">
        <v>55</v>
      </c>
      <c r="E35" s="15">
        <v>9900321530</v>
      </c>
      <c r="F35" s="19" t="s">
        <v>151</v>
      </c>
      <c r="G35" s="18">
        <v>33</v>
      </c>
      <c r="H35" s="18">
        <v>33</v>
      </c>
    </row>
    <row r="36" spans="1:11" ht="60">
      <c r="A36" s="44" t="s">
        <v>19</v>
      </c>
      <c r="B36" s="44">
        <v>542</v>
      </c>
      <c r="C36" s="45" t="s">
        <v>51</v>
      </c>
      <c r="D36" s="45" t="s">
        <v>56</v>
      </c>
      <c r="E36" s="46"/>
      <c r="F36" s="45"/>
      <c r="G36" s="47">
        <f t="shared" ref="G36:H39" si="3">G37</f>
        <v>18</v>
      </c>
      <c r="H36" s="47">
        <f t="shared" si="3"/>
        <v>18</v>
      </c>
    </row>
    <row r="37" spans="1:11">
      <c r="A37" s="10" t="s">
        <v>12</v>
      </c>
      <c r="B37" s="10">
        <v>542</v>
      </c>
      <c r="C37" s="19" t="s">
        <v>51</v>
      </c>
      <c r="D37" s="19" t="s">
        <v>56</v>
      </c>
      <c r="E37" s="15">
        <v>9900000000</v>
      </c>
      <c r="F37" s="19"/>
      <c r="G37" s="18">
        <f t="shared" si="3"/>
        <v>18</v>
      </c>
      <c r="H37" s="18">
        <f t="shared" si="3"/>
        <v>18</v>
      </c>
    </row>
    <row r="38" spans="1:11">
      <c r="A38" s="10" t="s">
        <v>13</v>
      </c>
      <c r="B38" s="10">
        <v>542</v>
      </c>
      <c r="C38" s="19" t="s">
        <v>51</v>
      </c>
      <c r="D38" s="19" t="s">
        <v>56</v>
      </c>
      <c r="E38" s="15">
        <v>9900400000</v>
      </c>
      <c r="F38" s="19"/>
      <c r="G38" s="18">
        <f t="shared" si="3"/>
        <v>18</v>
      </c>
      <c r="H38" s="18">
        <f t="shared" si="3"/>
        <v>18</v>
      </c>
    </row>
    <row r="39" spans="1:11" ht="30">
      <c r="A39" s="10" t="s">
        <v>17</v>
      </c>
      <c r="B39" s="10">
        <v>542</v>
      </c>
      <c r="C39" s="19" t="s">
        <v>51</v>
      </c>
      <c r="D39" s="19" t="s">
        <v>56</v>
      </c>
      <c r="E39" s="15">
        <v>9900420430</v>
      </c>
      <c r="F39" s="19"/>
      <c r="G39" s="18">
        <f t="shared" si="3"/>
        <v>18</v>
      </c>
      <c r="H39" s="18">
        <f t="shared" si="3"/>
        <v>18</v>
      </c>
    </row>
    <row r="40" spans="1:11" ht="90.75" customHeight="1">
      <c r="A40" s="10" t="s">
        <v>15</v>
      </c>
      <c r="B40" s="10">
        <v>542</v>
      </c>
      <c r="C40" s="19" t="s">
        <v>51</v>
      </c>
      <c r="D40" s="19" t="s">
        <v>56</v>
      </c>
      <c r="E40" s="15">
        <v>9900420430</v>
      </c>
      <c r="F40" s="19">
        <v>100</v>
      </c>
      <c r="G40" s="18">
        <v>18</v>
      </c>
      <c r="H40" s="18">
        <v>18</v>
      </c>
    </row>
    <row r="41" spans="1:11">
      <c r="A41" s="44" t="s">
        <v>183</v>
      </c>
      <c r="B41" s="12">
        <v>542</v>
      </c>
      <c r="C41" s="45" t="s">
        <v>51</v>
      </c>
      <c r="D41" s="45" t="s">
        <v>184</v>
      </c>
      <c r="E41" s="46"/>
      <c r="F41" s="45"/>
      <c r="G41" s="47">
        <f>G45+G49+G53+G55</f>
        <v>49</v>
      </c>
      <c r="H41" s="47">
        <f>H45+H49+H53+H55</f>
        <v>49</v>
      </c>
    </row>
    <row r="42" spans="1:11">
      <c r="A42" s="10" t="s">
        <v>12</v>
      </c>
      <c r="B42" s="10">
        <v>542</v>
      </c>
      <c r="C42" s="19" t="s">
        <v>51</v>
      </c>
      <c r="D42" s="19" t="s">
        <v>184</v>
      </c>
      <c r="E42" s="15">
        <v>9900000000</v>
      </c>
      <c r="F42" s="19"/>
      <c r="G42" s="18">
        <f>G43</f>
        <v>11</v>
      </c>
      <c r="H42" s="18">
        <f>H43</f>
        <v>11</v>
      </c>
    </row>
    <row r="43" spans="1:11">
      <c r="A43" s="10" t="s">
        <v>13</v>
      </c>
      <c r="B43" s="10">
        <v>542</v>
      </c>
      <c r="C43" s="19" t="s">
        <v>51</v>
      </c>
      <c r="D43" s="19" t="s">
        <v>184</v>
      </c>
      <c r="E43" s="15">
        <v>9900400000</v>
      </c>
      <c r="F43" s="19"/>
      <c r="G43" s="18">
        <f>G45</f>
        <v>11</v>
      </c>
      <c r="H43" s="18">
        <f>H45</f>
        <v>11</v>
      </c>
    </row>
    <row r="44" spans="1:11" ht="30">
      <c r="A44" s="10" t="s">
        <v>185</v>
      </c>
      <c r="B44" s="10">
        <v>542</v>
      </c>
      <c r="C44" s="19" t="s">
        <v>51</v>
      </c>
      <c r="D44" s="19" t="s">
        <v>184</v>
      </c>
      <c r="E44" s="15">
        <v>9900409200</v>
      </c>
      <c r="F44" s="19"/>
      <c r="G44" s="18">
        <f>G45</f>
        <v>11</v>
      </c>
      <c r="H44" s="18">
        <f>H45</f>
        <v>11</v>
      </c>
    </row>
    <row r="45" spans="1:11" ht="30">
      <c r="A45" s="10" t="s">
        <v>18</v>
      </c>
      <c r="B45" s="10">
        <v>542</v>
      </c>
      <c r="C45" s="19" t="s">
        <v>51</v>
      </c>
      <c r="D45" s="19" t="s">
        <v>184</v>
      </c>
      <c r="E45" s="15">
        <v>9900409200</v>
      </c>
      <c r="F45" s="19" t="s">
        <v>71</v>
      </c>
      <c r="G45" s="18">
        <v>11</v>
      </c>
      <c r="H45" s="18">
        <v>11</v>
      </c>
    </row>
    <row r="46" spans="1:11" hidden="1">
      <c r="A46" s="10" t="s">
        <v>12</v>
      </c>
      <c r="B46" s="10">
        <v>542</v>
      </c>
      <c r="C46" s="19" t="s">
        <v>51</v>
      </c>
      <c r="D46" s="19" t="s">
        <v>184</v>
      </c>
      <c r="E46" s="15">
        <v>9900000000</v>
      </c>
      <c r="F46" s="19"/>
      <c r="G46" s="18">
        <f t="shared" ref="G46:H47" si="4">G47</f>
        <v>0</v>
      </c>
      <c r="H46" s="18">
        <f t="shared" si="4"/>
        <v>0</v>
      </c>
    </row>
    <row r="47" spans="1:11" hidden="1">
      <c r="A47" s="10" t="s">
        <v>13</v>
      </c>
      <c r="B47" s="10">
        <v>542</v>
      </c>
      <c r="C47" s="19" t="s">
        <v>51</v>
      </c>
      <c r="D47" s="19" t="s">
        <v>184</v>
      </c>
      <c r="E47" s="15">
        <v>9900400000</v>
      </c>
      <c r="F47" s="19"/>
      <c r="G47" s="18">
        <f t="shared" si="4"/>
        <v>0</v>
      </c>
      <c r="H47" s="18">
        <f t="shared" si="4"/>
        <v>0</v>
      </c>
    </row>
    <row r="48" spans="1:11" ht="30" hidden="1">
      <c r="A48" s="10" t="s">
        <v>185</v>
      </c>
      <c r="B48" s="10">
        <v>542</v>
      </c>
      <c r="C48" s="19" t="s">
        <v>51</v>
      </c>
      <c r="D48" s="19" t="s">
        <v>184</v>
      </c>
      <c r="E48" s="15">
        <v>9900499090</v>
      </c>
      <c r="F48" s="19"/>
      <c r="G48" s="18">
        <f>G49</f>
        <v>0</v>
      </c>
      <c r="H48" s="18">
        <f>H49</f>
        <v>0</v>
      </c>
    </row>
    <row r="49" spans="1:8" ht="30" hidden="1">
      <c r="A49" s="10" t="s">
        <v>18</v>
      </c>
      <c r="B49" s="10">
        <v>542</v>
      </c>
      <c r="C49" s="19" t="s">
        <v>51</v>
      </c>
      <c r="D49" s="19" t="s">
        <v>184</v>
      </c>
      <c r="E49" s="15">
        <v>9900499090</v>
      </c>
      <c r="F49" s="19" t="s">
        <v>71</v>
      </c>
      <c r="G49" s="18">
        <v>0</v>
      </c>
      <c r="H49" s="18">
        <v>0</v>
      </c>
    </row>
    <row r="50" spans="1:8">
      <c r="A50" s="10" t="s">
        <v>12</v>
      </c>
      <c r="B50" s="10">
        <v>542</v>
      </c>
      <c r="C50" s="19" t="s">
        <v>51</v>
      </c>
      <c r="D50" s="19" t="s">
        <v>184</v>
      </c>
      <c r="E50" s="15">
        <v>9900000000</v>
      </c>
      <c r="F50" s="19"/>
      <c r="G50" s="18">
        <f t="shared" ref="G50:H52" si="5">G51</f>
        <v>28.9</v>
      </c>
      <c r="H50" s="18">
        <f t="shared" si="5"/>
        <v>28.9</v>
      </c>
    </row>
    <row r="51" spans="1:8">
      <c r="A51" s="10" t="s">
        <v>13</v>
      </c>
      <c r="B51" s="10">
        <v>542</v>
      </c>
      <c r="C51" s="19" t="s">
        <v>51</v>
      </c>
      <c r="D51" s="19" t="s">
        <v>184</v>
      </c>
      <c r="E51" s="15">
        <v>9900400000</v>
      </c>
      <c r="F51" s="19"/>
      <c r="G51" s="18">
        <f t="shared" si="5"/>
        <v>28.9</v>
      </c>
      <c r="H51" s="18">
        <f t="shared" si="5"/>
        <v>28.9</v>
      </c>
    </row>
    <row r="52" spans="1:8" ht="30">
      <c r="A52" s="10" t="s">
        <v>193</v>
      </c>
      <c r="B52" s="10">
        <v>542</v>
      </c>
      <c r="C52" s="19" t="s">
        <v>51</v>
      </c>
      <c r="D52" s="19" t="s">
        <v>184</v>
      </c>
      <c r="E52" s="15">
        <v>9900709005</v>
      </c>
      <c r="F52" s="19"/>
      <c r="G52" s="18">
        <f t="shared" si="5"/>
        <v>28.9</v>
      </c>
      <c r="H52" s="18">
        <f t="shared" si="5"/>
        <v>28.9</v>
      </c>
    </row>
    <row r="53" spans="1:8" ht="30">
      <c r="A53" s="10" t="s">
        <v>193</v>
      </c>
      <c r="B53" s="10">
        <v>542</v>
      </c>
      <c r="C53" s="19" t="s">
        <v>51</v>
      </c>
      <c r="D53" s="19" t="s">
        <v>184</v>
      </c>
      <c r="E53" s="15">
        <v>9900709005</v>
      </c>
      <c r="F53" s="19" t="s">
        <v>71</v>
      </c>
      <c r="G53" s="18">
        <v>28.9</v>
      </c>
      <c r="H53" s="18">
        <v>28.9</v>
      </c>
    </row>
    <row r="54" spans="1:8" ht="105">
      <c r="A54" s="197" t="s">
        <v>297</v>
      </c>
      <c r="B54" s="10">
        <v>542</v>
      </c>
      <c r="C54" s="19" t="s">
        <v>51</v>
      </c>
      <c r="D54" s="19" t="s">
        <v>184</v>
      </c>
      <c r="E54" s="19" t="s">
        <v>305</v>
      </c>
      <c r="F54" s="19"/>
      <c r="G54" s="18">
        <v>9.1</v>
      </c>
      <c r="H54" s="18">
        <v>9.1</v>
      </c>
    </row>
    <row r="55" spans="1:8" ht="30">
      <c r="A55" s="197" t="s">
        <v>27</v>
      </c>
      <c r="B55" s="10">
        <v>542</v>
      </c>
      <c r="C55" s="19" t="s">
        <v>51</v>
      </c>
      <c r="D55" s="19" t="s">
        <v>184</v>
      </c>
      <c r="E55" s="19" t="s">
        <v>305</v>
      </c>
      <c r="F55" s="19" t="s">
        <v>71</v>
      </c>
      <c r="G55" s="18">
        <v>9.1</v>
      </c>
      <c r="H55" s="18">
        <v>9.1</v>
      </c>
    </row>
    <row r="56" spans="1:8">
      <c r="A56" s="12" t="s">
        <v>20</v>
      </c>
      <c r="B56" s="12">
        <v>542</v>
      </c>
      <c r="C56" s="13" t="s">
        <v>53</v>
      </c>
      <c r="D56" s="13" t="s">
        <v>52</v>
      </c>
      <c r="E56" s="14"/>
      <c r="F56" s="13"/>
      <c r="G56" s="22">
        <f>G57</f>
        <v>114.4</v>
      </c>
      <c r="H56" s="22">
        <f>H57</f>
        <v>118.7</v>
      </c>
    </row>
    <row r="57" spans="1:8" ht="30">
      <c r="A57" s="44" t="s">
        <v>21</v>
      </c>
      <c r="B57" s="44">
        <v>542</v>
      </c>
      <c r="C57" s="45" t="s">
        <v>53</v>
      </c>
      <c r="D57" s="45" t="s">
        <v>54</v>
      </c>
      <c r="E57" s="46"/>
      <c r="F57" s="45"/>
      <c r="G57" s="47">
        <f>G58</f>
        <v>114.4</v>
      </c>
      <c r="H57" s="47">
        <f>H58</f>
        <v>118.7</v>
      </c>
    </row>
    <row r="58" spans="1:8" ht="60">
      <c r="A58" s="10" t="s">
        <v>179</v>
      </c>
      <c r="B58" s="10">
        <v>542</v>
      </c>
      <c r="C58" s="19" t="s">
        <v>53</v>
      </c>
      <c r="D58" s="19" t="s">
        <v>54</v>
      </c>
      <c r="E58" s="15">
        <v>4600000000</v>
      </c>
      <c r="F58" s="19"/>
      <c r="G58" s="18">
        <f>G60</f>
        <v>114.4</v>
      </c>
      <c r="H58" s="18">
        <f>H60</f>
        <v>118.7</v>
      </c>
    </row>
    <row r="59" spans="1:8" ht="45">
      <c r="A59" s="10" t="s">
        <v>194</v>
      </c>
      <c r="B59" s="10">
        <v>542</v>
      </c>
      <c r="C59" s="19" t="s">
        <v>53</v>
      </c>
      <c r="D59" s="19" t="s">
        <v>54</v>
      </c>
      <c r="E59" s="15">
        <v>4630000000</v>
      </c>
      <c r="F59" s="19"/>
      <c r="G59" s="18">
        <f>G60</f>
        <v>114.4</v>
      </c>
      <c r="H59" s="18">
        <f>H60</f>
        <v>118.7</v>
      </c>
    </row>
    <row r="60" spans="1:8">
      <c r="A60" s="10" t="s">
        <v>13</v>
      </c>
      <c r="B60" s="10">
        <v>542</v>
      </c>
      <c r="C60" s="19" t="s">
        <v>53</v>
      </c>
      <c r="D60" s="19" t="s">
        <v>54</v>
      </c>
      <c r="E60" s="15">
        <v>4630400000</v>
      </c>
      <c r="F60" s="19"/>
      <c r="G60" s="18">
        <f>G61</f>
        <v>114.4</v>
      </c>
      <c r="H60" s="18">
        <f>H61</f>
        <v>118.7</v>
      </c>
    </row>
    <row r="61" spans="1:8" ht="60">
      <c r="A61" s="10" t="s">
        <v>22</v>
      </c>
      <c r="B61" s="10">
        <v>542</v>
      </c>
      <c r="C61" s="19" t="s">
        <v>53</v>
      </c>
      <c r="D61" s="19" t="s">
        <v>54</v>
      </c>
      <c r="E61" s="15">
        <v>4630451180</v>
      </c>
      <c r="F61" s="19"/>
      <c r="G61" s="18">
        <f>G62+G63</f>
        <v>114.4</v>
      </c>
      <c r="H61" s="18">
        <f>H62+H63</f>
        <v>118.7</v>
      </c>
    </row>
    <row r="62" spans="1:8" ht="90">
      <c r="A62" s="10" t="s">
        <v>15</v>
      </c>
      <c r="B62" s="10">
        <v>542</v>
      </c>
      <c r="C62" s="19" t="s">
        <v>53</v>
      </c>
      <c r="D62" s="19" t="s">
        <v>54</v>
      </c>
      <c r="E62" s="15">
        <v>4630451180</v>
      </c>
      <c r="F62" s="19">
        <v>100</v>
      </c>
      <c r="G62" s="18">
        <v>94.4</v>
      </c>
      <c r="H62" s="18">
        <v>96</v>
      </c>
    </row>
    <row r="63" spans="1:8" ht="30">
      <c r="A63" s="10" t="s">
        <v>18</v>
      </c>
      <c r="B63" s="10">
        <v>542</v>
      </c>
      <c r="C63" s="19" t="s">
        <v>53</v>
      </c>
      <c r="D63" s="19" t="s">
        <v>54</v>
      </c>
      <c r="E63" s="15">
        <v>4630451180</v>
      </c>
      <c r="F63" s="19">
        <v>200</v>
      </c>
      <c r="G63" s="18">
        <v>20</v>
      </c>
      <c r="H63" s="18">
        <v>22.7</v>
      </c>
    </row>
    <row r="64" spans="1:8" ht="28.5">
      <c r="A64" s="12" t="s">
        <v>189</v>
      </c>
      <c r="B64" s="12">
        <v>542</v>
      </c>
      <c r="C64" s="13" t="s">
        <v>54</v>
      </c>
      <c r="D64" s="13" t="s">
        <v>52</v>
      </c>
      <c r="E64" s="14"/>
      <c r="F64" s="13"/>
      <c r="G64" s="22">
        <f>SUM(G69)</f>
        <v>30</v>
      </c>
      <c r="H64" s="22">
        <f>SUM(H69)</f>
        <v>30</v>
      </c>
    </row>
    <row r="65" spans="1:8">
      <c r="A65" s="72" t="s">
        <v>190</v>
      </c>
      <c r="B65" s="72">
        <v>542</v>
      </c>
      <c r="C65" s="73" t="s">
        <v>54</v>
      </c>
      <c r="D65" s="73" t="s">
        <v>191</v>
      </c>
      <c r="E65" s="74"/>
      <c r="F65" s="73"/>
      <c r="G65" s="75">
        <f>G66</f>
        <v>30</v>
      </c>
      <c r="H65" s="75">
        <f>H66</f>
        <v>30</v>
      </c>
    </row>
    <row r="66" spans="1:8" ht="48" customHeight="1">
      <c r="A66" s="10" t="s">
        <v>12</v>
      </c>
      <c r="B66" s="10">
        <v>542</v>
      </c>
      <c r="C66" s="19" t="s">
        <v>54</v>
      </c>
      <c r="D66" s="19" t="s">
        <v>191</v>
      </c>
      <c r="E66" s="15">
        <v>9900000000</v>
      </c>
      <c r="F66" s="19"/>
      <c r="G66" s="18">
        <f>G69</f>
        <v>30</v>
      </c>
      <c r="H66" s="18">
        <f>H69</f>
        <v>30</v>
      </c>
    </row>
    <row r="67" spans="1:8" ht="30">
      <c r="A67" s="10" t="s">
        <v>25</v>
      </c>
      <c r="B67" s="10">
        <v>542</v>
      </c>
      <c r="C67" s="19" t="s">
        <v>54</v>
      </c>
      <c r="D67" s="19" t="s">
        <v>191</v>
      </c>
      <c r="E67" s="15">
        <v>9900700000</v>
      </c>
      <c r="F67" s="19"/>
      <c r="G67" s="18">
        <f>G68</f>
        <v>30</v>
      </c>
      <c r="H67" s="18">
        <f>H68</f>
        <v>30</v>
      </c>
    </row>
    <row r="68" spans="1:8" ht="30">
      <c r="A68" s="10" t="s">
        <v>210</v>
      </c>
      <c r="B68" s="10">
        <v>542</v>
      </c>
      <c r="C68" s="19" t="s">
        <v>54</v>
      </c>
      <c r="D68" s="19" t="s">
        <v>191</v>
      </c>
      <c r="E68" s="15">
        <v>9900742170</v>
      </c>
      <c r="F68" s="19"/>
      <c r="G68" s="18">
        <f>G69</f>
        <v>30</v>
      </c>
      <c r="H68" s="18">
        <f>H69</f>
        <v>30</v>
      </c>
    </row>
    <row r="69" spans="1:8" ht="30">
      <c r="A69" s="10" t="s">
        <v>18</v>
      </c>
      <c r="B69" s="10">
        <v>542</v>
      </c>
      <c r="C69" s="19" t="s">
        <v>54</v>
      </c>
      <c r="D69" s="19" t="s">
        <v>191</v>
      </c>
      <c r="E69" s="15">
        <v>9900742170</v>
      </c>
      <c r="F69" s="19" t="s">
        <v>71</v>
      </c>
      <c r="G69" s="18">
        <v>30</v>
      </c>
      <c r="H69" s="18">
        <v>30</v>
      </c>
    </row>
    <row r="70" spans="1:8">
      <c r="A70" s="12" t="s">
        <v>23</v>
      </c>
      <c r="B70" s="12">
        <v>542</v>
      </c>
      <c r="C70" s="13" t="s">
        <v>55</v>
      </c>
      <c r="D70" s="13" t="s">
        <v>52</v>
      </c>
      <c r="E70" s="14"/>
      <c r="F70" s="13"/>
      <c r="G70" s="22">
        <f>SUM(G71+G81)</f>
        <v>790.2</v>
      </c>
      <c r="H70" s="22">
        <f>SUM(H71+H81)</f>
        <v>822.4</v>
      </c>
    </row>
    <row r="71" spans="1:8">
      <c r="A71" s="44" t="s">
        <v>24</v>
      </c>
      <c r="B71" s="44">
        <v>542</v>
      </c>
      <c r="C71" s="45" t="s">
        <v>55</v>
      </c>
      <c r="D71" s="45" t="s">
        <v>57</v>
      </c>
      <c r="E71" s="46"/>
      <c r="F71" s="45"/>
      <c r="G71" s="47">
        <f>G72</f>
        <v>783.7</v>
      </c>
      <c r="H71" s="47">
        <f>H72</f>
        <v>815.9</v>
      </c>
    </row>
    <row r="72" spans="1:8" ht="43.5" customHeight="1">
      <c r="A72" s="10" t="s">
        <v>75</v>
      </c>
      <c r="B72" s="10">
        <v>542</v>
      </c>
      <c r="C72" s="19" t="s">
        <v>55</v>
      </c>
      <c r="D72" s="19" t="s">
        <v>57</v>
      </c>
      <c r="E72" s="49" t="s">
        <v>87</v>
      </c>
      <c r="F72" s="19"/>
      <c r="G72" s="18">
        <f>G73+G77</f>
        <v>783.7</v>
      </c>
      <c r="H72" s="18">
        <f>H73+H77</f>
        <v>815.9</v>
      </c>
    </row>
    <row r="73" spans="1:8" ht="45">
      <c r="A73" s="10" t="s">
        <v>211</v>
      </c>
      <c r="B73" s="10">
        <v>542</v>
      </c>
      <c r="C73" s="19" t="s">
        <v>55</v>
      </c>
      <c r="D73" s="19" t="s">
        <v>57</v>
      </c>
      <c r="E73" s="49" t="s">
        <v>86</v>
      </c>
      <c r="F73" s="19"/>
      <c r="G73" s="18">
        <f t="shared" ref="G73:H75" si="6">G74</f>
        <v>272.5</v>
      </c>
      <c r="H73" s="18">
        <f t="shared" si="6"/>
        <v>283.39999999999998</v>
      </c>
    </row>
    <row r="74" spans="1:8" ht="30">
      <c r="A74" s="10" t="s">
        <v>25</v>
      </c>
      <c r="B74" s="10">
        <v>542</v>
      </c>
      <c r="C74" s="19" t="s">
        <v>55</v>
      </c>
      <c r="D74" s="19" t="s">
        <v>57</v>
      </c>
      <c r="E74" s="49" t="s">
        <v>85</v>
      </c>
      <c r="F74" s="19"/>
      <c r="G74" s="18">
        <f t="shared" si="6"/>
        <v>272.5</v>
      </c>
      <c r="H74" s="18">
        <f t="shared" si="6"/>
        <v>283.39999999999998</v>
      </c>
    </row>
    <row r="75" spans="1:8" ht="17.25" customHeight="1">
      <c r="A75" s="10" t="s">
        <v>212</v>
      </c>
      <c r="B75" s="10">
        <v>542</v>
      </c>
      <c r="C75" s="19" t="s">
        <v>55</v>
      </c>
      <c r="D75" s="19" t="s">
        <v>57</v>
      </c>
      <c r="E75" s="49" t="s">
        <v>84</v>
      </c>
      <c r="F75" s="19"/>
      <c r="G75" s="18">
        <f t="shared" si="6"/>
        <v>272.5</v>
      </c>
      <c r="H75" s="18">
        <f t="shared" si="6"/>
        <v>283.39999999999998</v>
      </c>
    </row>
    <row r="76" spans="1:8" ht="29.25" customHeight="1">
      <c r="A76" s="10" t="s">
        <v>18</v>
      </c>
      <c r="B76" s="10">
        <v>542</v>
      </c>
      <c r="C76" s="19" t="s">
        <v>55</v>
      </c>
      <c r="D76" s="19" t="s">
        <v>57</v>
      </c>
      <c r="E76" s="49" t="s">
        <v>84</v>
      </c>
      <c r="F76" s="19">
        <v>200</v>
      </c>
      <c r="G76" s="18">
        <v>272.5</v>
      </c>
      <c r="H76" s="18">
        <v>283.39999999999998</v>
      </c>
    </row>
    <row r="77" spans="1:8" ht="48.75" customHeight="1">
      <c r="A77" s="10" t="s">
        <v>195</v>
      </c>
      <c r="B77" s="10">
        <v>542</v>
      </c>
      <c r="C77" s="19" t="s">
        <v>55</v>
      </c>
      <c r="D77" s="19" t="s">
        <v>57</v>
      </c>
      <c r="E77" s="49" t="s">
        <v>206</v>
      </c>
      <c r="F77" s="19"/>
      <c r="G77" s="18">
        <f t="shared" ref="G77:H79" si="7">G78</f>
        <v>511.2</v>
      </c>
      <c r="H77" s="18">
        <f t="shared" si="7"/>
        <v>532.5</v>
      </c>
    </row>
    <row r="78" spans="1:8" ht="15.75" customHeight="1">
      <c r="A78" s="10" t="s">
        <v>25</v>
      </c>
      <c r="B78" s="10">
        <v>542</v>
      </c>
      <c r="C78" s="19" t="s">
        <v>55</v>
      </c>
      <c r="D78" s="19" t="s">
        <v>57</v>
      </c>
      <c r="E78" s="49" t="s">
        <v>197</v>
      </c>
      <c r="F78" s="19"/>
      <c r="G78" s="18">
        <f t="shared" si="7"/>
        <v>511.2</v>
      </c>
      <c r="H78" s="18">
        <f t="shared" si="7"/>
        <v>532.5</v>
      </c>
    </row>
    <row r="79" spans="1:8" ht="45">
      <c r="A79" s="10" t="s">
        <v>196</v>
      </c>
      <c r="B79" s="10">
        <v>542</v>
      </c>
      <c r="C79" s="19" t="s">
        <v>55</v>
      </c>
      <c r="D79" s="19" t="s">
        <v>57</v>
      </c>
      <c r="E79" s="49" t="s">
        <v>198</v>
      </c>
      <c r="F79" s="19"/>
      <c r="G79" s="18">
        <f t="shared" si="7"/>
        <v>511.2</v>
      </c>
      <c r="H79" s="18">
        <f t="shared" si="7"/>
        <v>532.5</v>
      </c>
    </row>
    <row r="80" spans="1:8" ht="30">
      <c r="A80" s="10" t="s">
        <v>18</v>
      </c>
      <c r="B80" s="10">
        <v>542</v>
      </c>
      <c r="C80" s="19" t="s">
        <v>55</v>
      </c>
      <c r="D80" s="19" t="s">
        <v>57</v>
      </c>
      <c r="E80" s="49" t="s">
        <v>198</v>
      </c>
      <c r="F80" s="19">
        <v>200</v>
      </c>
      <c r="G80" s="18">
        <v>511.2</v>
      </c>
      <c r="H80" s="18">
        <v>532.5</v>
      </c>
    </row>
    <row r="81" spans="1:8" ht="30">
      <c r="A81" s="44" t="s">
        <v>26</v>
      </c>
      <c r="B81" s="44">
        <v>542</v>
      </c>
      <c r="C81" s="45" t="s">
        <v>55</v>
      </c>
      <c r="D81" s="45" t="s">
        <v>58</v>
      </c>
      <c r="E81" s="50"/>
      <c r="F81" s="45" t="s">
        <v>70</v>
      </c>
      <c r="G81" s="47">
        <f t="shared" ref="G81:H84" si="8">G82</f>
        <v>6.5</v>
      </c>
      <c r="H81" s="47">
        <f t="shared" si="8"/>
        <v>6.5</v>
      </c>
    </row>
    <row r="82" spans="1:8">
      <c r="A82" s="10" t="s">
        <v>12</v>
      </c>
      <c r="B82" s="10">
        <v>542</v>
      </c>
      <c r="C82" s="19" t="s">
        <v>55</v>
      </c>
      <c r="D82" s="19">
        <v>12</v>
      </c>
      <c r="E82" s="15">
        <v>9900000000</v>
      </c>
      <c r="F82" s="19" t="s">
        <v>70</v>
      </c>
      <c r="G82" s="18">
        <f t="shared" si="8"/>
        <v>6.5</v>
      </c>
      <c r="H82" s="18">
        <f t="shared" si="8"/>
        <v>6.5</v>
      </c>
    </row>
    <row r="83" spans="1:8" ht="30">
      <c r="A83" s="10" t="s">
        <v>27</v>
      </c>
      <c r="B83" s="10">
        <v>542</v>
      </c>
      <c r="C83" s="19" t="s">
        <v>55</v>
      </c>
      <c r="D83" s="19">
        <v>12</v>
      </c>
      <c r="E83" s="15">
        <v>9900300000</v>
      </c>
      <c r="F83" s="19" t="s">
        <v>70</v>
      </c>
      <c r="G83" s="18">
        <f t="shared" si="8"/>
        <v>6.5</v>
      </c>
      <c r="H83" s="18">
        <f t="shared" si="8"/>
        <v>6.5</v>
      </c>
    </row>
    <row r="84" spans="1:8" ht="30">
      <c r="A84" s="10" t="s">
        <v>28</v>
      </c>
      <c r="B84" s="10">
        <v>542</v>
      </c>
      <c r="C84" s="19" t="s">
        <v>55</v>
      </c>
      <c r="D84" s="19">
        <v>12</v>
      </c>
      <c r="E84" s="15">
        <v>9900343450</v>
      </c>
      <c r="F84" s="19" t="s">
        <v>70</v>
      </c>
      <c r="G84" s="18">
        <f t="shared" si="8"/>
        <v>6.5</v>
      </c>
      <c r="H84" s="18">
        <f t="shared" si="8"/>
        <v>6.5</v>
      </c>
    </row>
    <row r="85" spans="1:8">
      <c r="A85" s="10" t="s">
        <v>29</v>
      </c>
      <c r="B85" s="10">
        <v>542</v>
      </c>
      <c r="C85" s="19" t="s">
        <v>55</v>
      </c>
      <c r="D85" s="19">
        <v>12</v>
      </c>
      <c r="E85" s="15">
        <v>9900343450</v>
      </c>
      <c r="F85" s="19">
        <v>500</v>
      </c>
      <c r="G85" s="18">
        <v>6.5</v>
      </c>
      <c r="H85" s="18">
        <v>6.5</v>
      </c>
    </row>
    <row r="86" spans="1:8" ht="15.75" customHeight="1">
      <c r="A86" s="12" t="s">
        <v>30</v>
      </c>
      <c r="B86" s="12">
        <v>542</v>
      </c>
      <c r="C86" s="13" t="s">
        <v>59</v>
      </c>
      <c r="D86" s="13" t="s">
        <v>52</v>
      </c>
      <c r="E86" s="51"/>
      <c r="F86" s="13" t="s">
        <v>70</v>
      </c>
      <c r="G86" s="22">
        <f>G91+G97+G99+G101+G103</f>
        <v>438.1</v>
      </c>
      <c r="H86" s="22">
        <f>H91+H97+H99+H101+H103</f>
        <v>425.8</v>
      </c>
    </row>
    <row r="87" spans="1:8" ht="15.75" customHeight="1">
      <c r="A87" s="44" t="s">
        <v>301</v>
      </c>
      <c r="B87" s="44">
        <v>542</v>
      </c>
      <c r="C87" s="45" t="s">
        <v>59</v>
      </c>
      <c r="D87" s="45" t="s">
        <v>53</v>
      </c>
      <c r="E87" s="50"/>
      <c r="F87" s="45" t="s">
        <v>70</v>
      </c>
      <c r="G87" s="47"/>
      <c r="H87" s="47"/>
    </row>
    <row r="88" spans="1:8" ht="15.75" customHeight="1">
      <c r="A88" s="10" t="s">
        <v>12</v>
      </c>
      <c r="B88" s="10">
        <v>542</v>
      </c>
      <c r="C88" s="19" t="s">
        <v>59</v>
      </c>
      <c r="D88" s="19" t="s">
        <v>53</v>
      </c>
      <c r="E88" s="49" t="s">
        <v>311</v>
      </c>
      <c r="F88" s="19"/>
      <c r="G88" s="18">
        <v>40.299999999999997</v>
      </c>
      <c r="H88" s="18">
        <v>40.299999999999997</v>
      </c>
    </row>
    <row r="89" spans="1:8" ht="15.75" customHeight="1">
      <c r="A89" s="10" t="s">
        <v>25</v>
      </c>
      <c r="B89" s="10">
        <v>542</v>
      </c>
      <c r="C89" s="19" t="s">
        <v>59</v>
      </c>
      <c r="D89" s="19" t="s">
        <v>53</v>
      </c>
      <c r="E89" s="49" t="s">
        <v>307</v>
      </c>
      <c r="F89" s="19"/>
      <c r="G89" s="18">
        <v>40.299999999999997</v>
      </c>
      <c r="H89" s="18">
        <v>40.299999999999997</v>
      </c>
    </row>
    <row r="90" spans="1:8" ht="15.75" customHeight="1">
      <c r="A90" s="10" t="s">
        <v>300</v>
      </c>
      <c r="B90" s="10">
        <v>542</v>
      </c>
      <c r="C90" s="19" t="s">
        <v>59</v>
      </c>
      <c r="D90" s="19" t="s">
        <v>53</v>
      </c>
      <c r="E90" s="49" t="s">
        <v>308</v>
      </c>
      <c r="F90" s="19"/>
      <c r="G90" s="18">
        <v>40.299999999999997</v>
      </c>
      <c r="H90" s="18">
        <v>40.299999999999997</v>
      </c>
    </row>
    <row r="91" spans="1:8" ht="15.75" customHeight="1">
      <c r="A91" s="10" t="s">
        <v>18</v>
      </c>
      <c r="B91" s="10">
        <v>542</v>
      </c>
      <c r="C91" s="19" t="s">
        <v>59</v>
      </c>
      <c r="D91" s="19" t="s">
        <v>53</v>
      </c>
      <c r="E91" s="49" t="s">
        <v>308</v>
      </c>
      <c r="F91" s="19" t="s">
        <v>71</v>
      </c>
      <c r="G91" s="18">
        <v>40.299999999999997</v>
      </c>
      <c r="H91" s="18">
        <v>40.299999999999997</v>
      </c>
    </row>
    <row r="92" spans="1:8" ht="16.5" customHeight="1">
      <c r="A92" s="44" t="s">
        <v>31</v>
      </c>
      <c r="B92" s="44">
        <v>542</v>
      </c>
      <c r="C92" s="45" t="s">
        <v>59</v>
      </c>
      <c r="D92" s="45" t="s">
        <v>54</v>
      </c>
      <c r="E92" s="50"/>
      <c r="F92" s="45" t="s">
        <v>70</v>
      </c>
      <c r="G92" s="47">
        <f>G97+G99+G101+G103</f>
        <v>397.8</v>
      </c>
      <c r="H92" s="47">
        <f>H93</f>
        <v>385.5</v>
      </c>
    </row>
    <row r="93" spans="1:8" ht="45">
      <c r="A93" s="10" t="s">
        <v>207</v>
      </c>
      <c r="B93" s="10">
        <v>542</v>
      </c>
      <c r="C93" s="19" t="s">
        <v>59</v>
      </c>
      <c r="D93" s="19" t="s">
        <v>54</v>
      </c>
      <c r="E93" s="49" t="s">
        <v>144</v>
      </c>
      <c r="F93" s="19" t="s">
        <v>70</v>
      </c>
      <c r="G93" s="18">
        <f>G94+G102</f>
        <v>343.3</v>
      </c>
      <c r="H93" s="18">
        <f>H97+H99+H101+H103</f>
        <v>385.5</v>
      </c>
    </row>
    <row r="94" spans="1:8" ht="30">
      <c r="A94" s="10" t="s">
        <v>25</v>
      </c>
      <c r="B94" s="10">
        <v>542</v>
      </c>
      <c r="C94" s="19" t="s">
        <v>59</v>
      </c>
      <c r="D94" s="19" t="s">
        <v>54</v>
      </c>
      <c r="E94" s="49" t="s">
        <v>63</v>
      </c>
      <c r="F94" s="19" t="s">
        <v>70</v>
      </c>
      <c r="G94" s="18">
        <f>G95</f>
        <v>342.3</v>
      </c>
      <c r="H94" s="18">
        <f>H95</f>
        <v>330</v>
      </c>
    </row>
    <row r="95" spans="1:8">
      <c r="A95" s="10" t="s">
        <v>72</v>
      </c>
      <c r="B95" s="10">
        <v>542</v>
      </c>
      <c r="C95" s="19" t="s">
        <v>59</v>
      </c>
      <c r="D95" s="19" t="s">
        <v>54</v>
      </c>
      <c r="E95" s="49" t="s">
        <v>143</v>
      </c>
      <c r="F95" s="19" t="s">
        <v>70</v>
      </c>
      <c r="G95" s="18">
        <f>G96</f>
        <v>342.3</v>
      </c>
      <c r="H95" s="18">
        <f>H96</f>
        <v>330</v>
      </c>
    </row>
    <row r="96" spans="1:8">
      <c r="A96" s="10" t="s">
        <v>32</v>
      </c>
      <c r="B96" s="10">
        <v>542</v>
      </c>
      <c r="C96" s="19" t="s">
        <v>59</v>
      </c>
      <c r="D96" s="19" t="s">
        <v>54</v>
      </c>
      <c r="E96" s="49" t="s">
        <v>62</v>
      </c>
      <c r="F96" s="19" t="s">
        <v>70</v>
      </c>
      <c r="G96" s="18">
        <f>SUM(G97)</f>
        <v>342.3</v>
      </c>
      <c r="H96" s="18">
        <f>SUM(H97)</f>
        <v>330</v>
      </c>
    </row>
    <row r="97" spans="1:11" ht="30">
      <c r="A97" s="16" t="s">
        <v>18</v>
      </c>
      <c r="B97" s="16">
        <v>542</v>
      </c>
      <c r="C97" s="19" t="s">
        <v>59</v>
      </c>
      <c r="D97" s="49" t="s">
        <v>54</v>
      </c>
      <c r="E97" s="49" t="s">
        <v>62</v>
      </c>
      <c r="F97" s="19">
        <v>200</v>
      </c>
      <c r="G97" s="18">
        <v>342.3</v>
      </c>
      <c r="H97" s="18">
        <v>330</v>
      </c>
    </row>
    <row r="98" spans="1:11" ht="30">
      <c r="A98" s="16" t="s">
        <v>302</v>
      </c>
      <c r="B98" s="19" t="s">
        <v>312</v>
      </c>
      <c r="C98" s="19" t="s">
        <v>59</v>
      </c>
      <c r="D98" s="49" t="s">
        <v>54</v>
      </c>
      <c r="E98" s="19" t="s">
        <v>313</v>
      </c>
      <c r="F98" s="18"/>
      <c r="G98" s="18">
        <v>33.299999999999997</v>
      </c>
      <c r="H98" s="18">
        <v>33.299999999999997</v>
      </c>
    </row>
    <row r="99" spans="1:11" ht="30">
      <c r="A99" s="16" t="s">
        <v>18</v>
      </c>
      <c r="B99" s="19" t="s">
        <v>312</v>
      </c>
      <c r="C99" s="19" t="s">
        <v>59</v>
      </c>
      <c r="D99" s="49" t="s">
        <v>54</v>
      </c>
      <c r="E99" s="19" t="s">
        <v>313</v>
      </c>
      <c r="F99" s="19">
        <v>200</v>
      </c>
      <c r="G99" s="18">
        <v>33.299999999999997</v>
      </c>
      <c r="H99" s="18">
        <v>33.299999999999997</v>
      </c>
    </row>
    <row r="100" spans="1:11" ht="15.75" customHeight="1">
      <c r="A100" s="16" t="s">
        <v>303</v>
      </c>
      <c r="B100" s="19" t="s">
        <v>312</v>
      </c>
      <c r="C100" s="19" t="s">
        <v>59</v>
      </c>
      <c r="D100" s="49" t="s">
        <v>54</v>
      </c>
      <c r="E100" s="19" t="s">
        <v>310</v>
      </c>
      <c r="F100" s="19"/>
      <c r="G100" s="18">
        <v>21.2</v>
      </c>
      <c r="H100" s="18">
        <v>21.2</v>
      </c>
    </row>
    <row r="101" spans="1:11" ht="30">
      <c r="A101" s="16" t="s">
        <v>18</v>
      </c>
      <c r="B101" s="19" t="s">
        <v>312</v>
      </c>
      <c r="C101" s="19" t="s">
        <v>59</v>
      </c>
      <c r="D101" s="49" t="s">
        <v>54</v>
      </c>
      <c r="E101" s="19" t="s">
        <v>310</v>
      </c>
      <c r="F101" s="19" t="s">
        <v>71</v>
      </c>
      <c r="G101" s="18">
        <v>21.2</v>
      </c>
      <c r="H101" s="47">
        <v>21.2</v>
      </c>
    </row>
    <row r="102" spans="1:11" ht="15.75" customHeight="1">
      <c r="A102" s="10" t="s">
        <v>33</v>
      </c>
      <c r="B102" s="10">
        <v>542</v>
      </c>
      <c r="C102" s="19" t="s">
        <v>59</v>
      </c>
      <c r="D102" s="19" t="s">
        <v>54</v>
      </c>
      <c r="E102" s="49" t="s">
        <v>61</v>
      </c>
      <c r="F102" s="19" t="s">
        <v>70</v>
      </c>
      <c r="G102" s="18">
        <f>G103</f>
        <v>1</v>
      </c>
      <c r="H102" s="47">
        <f>H103</f>
        <v>1</v>
      </c>
    </row>
    <row r="103" spans="1:11" ht="30">
      <c r="A103" s="16" t="s">
        <v>18</v>
      </c>
      <c r="B103" s="16">
        <v>542</v>
      </c>
      <c r="C103" s="19" t="s">
        <v>59</v>
      </c>
      <c r="D103" s="49" t="s">
        <v>54</v>
      </c>
      <c r="E103" s="49" t="s">
        <v>61</v>
      </c>
      <c r="F103" s="19">
        <v>200</v>
      </c>
      <c r="G103" s="18">
        <v>1</v>
      </c>
      <c r="H103" s="47">
        <v>1</v>
      </c>
    </row>
    <row r="104" spans="1:11">
      <c r="A104" s="12" t="s">
        <v>34</v>
      </c>
      <c r="B104" s="12">
        <v>542</v>
      </c>
      <c r="C104" s="13" t="s">
        <v>60</v>
      </c>
      <c r="D104" s="13" t="s">
        <v>51</v>
      </c>
      <c r="E104" s="51"/>
      <c r="F104" s="13" t="s">
        <v>70</v>
      </c>
      <c r="G104" s="22">
        <f t="shared" ref="G104:H108" si="9">G105</f>
        <v>207</v>
      </c>
      <c r="H104" s="22">
        <f t="shared" si="9"/>
        <v>161</v>
      </c>
    </row>
    <row r="105" spans="1:11">
      <c r="A105" s="44" t="s">
        <v>35</v>
      </c>
      <c r="B105" s="44">
        <v>542</v>
      </c>
      <c r="C105" s="45" t="s">
        <v>60</v>
      </c>
      <c r="D105" s="45" t="s">
        <v>51</v>
      </c>
      <c r="E105" s="50"/>
      <c r="F105" s="45" t="s">
        <v>70</v>
      </c>
      <c r="G105" s="47">
        <f t="shared" si="9"/>
        <v>207</v>
      </c>
      <c r="H105" s="56">
        <f t="shared" si="9"/>
        <v>161</v>
      </c>
      <c r="I105" s="4"/>
      <c r="J105" s="4"/>
      <c r="K105" s="4"/>
    </row>
    <row r="106" spans="1:11" ht="60">
      <c r="A106" s="52" t="s">
        <v>208</v>
      </c>
      <c r="B106" s="52">
        <v>542</v>
      </c>
      <c r="C106" s="53" t="s">
        <v>60</v>
      </c>
      <c r="D106" s="53" t="s">
        <v>51</v>
      </c>
      <c r="E106" s="54" t="s">
        <v>66</v>
      </c>
      <c r="F106" s="55" t="s">
        <v>70</v>
      </c>
      <c r="G106" s="56">
        <f t="shared" si="9"/>
        <v>207</v>
      </c>
      <c r="H106" s="56">
        <f t="shared" si="9"/>
        <v>161</v>
      </c>
      <c r="I106" s="4"/>
      <c r="J106" s="4"/>
      <c r="K106" s="4"/>
    </row>
    <row r="107" spans="1:11" ht="45">
      <c r="A107" s="10" t="s">
        <v>36</v>
      </c>
      <c r="B107" s="10">
        <v>542</v>
      </c>
      <c r="C107" s="19" t="s">
        <v>60</v>
      </c>
      <c r="D107" s="19" t="s">
        <v>51</v>
      </c>
      <c r="E107" s="49" t="s">
        <v>65</v>
      </c>
      <c r="F107" s="19" t="s">
        <v>70</v>
      </c>
      <c r="G107" s="18">
        <f t="shared" si="9"/>
        <v>207</v>
      </c>
      <c r="H107" s="18">
        <f t="shared" si="9"/>
        <v>161</v>
      </c>
      <c r="I107" s="4"/>
      <c r="J107" s="4"/>
      <c r="K107" s="4"/>
    </row>
    <row r="108" spans="1:11">
      <c r="A108" s="10" t="s">
        <v>37</v>
      </c>
      <c r="B108" s="10">
        <v>542</v>
      </c>
      <c r="C108" s="19" t="s">
        <v>60</v>
      </c>
      <c r="D108" s="19" t="s">
        <v>51</v>
      </c>
      <c r="E108" s="49" t="s">
        <v>64</v>
      </c>
      <c r="F108" s="19"/>
      <c r="G108" s="18">
        <f t="shared" si="9"/>
        <v>207</v>
      </c>
      <c r="H108" s="18">
        <f t="shared" si="9"/>
        <v>161</v>
      </c>
      <c r="I108" s="4"/>
      <c r="J108" s="4"/>
      <c r="K108" s="4"/>
    </row>
    <row r="109" spans="1:11" ht="45">
      <c r="A109" s="16" t="s">
        <v>38</v>
      </c>
      <c r="B109" s="16">
        <v>542</v>
      </c>
      <c r="C109" s="19" t="s">
        <v>60</v>
      </c>
      <c r="D109" s="19" t="s">
        <v>51</v>
      </c>
      <c r="E109" s="49" t="s">
        <v>64</v>
      </c>
      <c r="F109" s="19">
        <v>600</v>
      </c>
      <c r="G109" s="18">
        <v>207</v>
      </c>
      <c r="H109" s="18">
        <v>161</v>
      </c>
      <c r="I109" s="4"/>
      <c r="J109" s="4"/>
      <c r="K109" s="4"/>
    </row>
    <row r="110" spans="1:11">
      <c r="A110" s="17" t="s">
        <v>39</v>
      </c>
      <c r="B110" s="17">
        <v>542</v>
      </c>
      <c r="C110" s="13">
        <v>10</v>
      </c>
      <c r="D110" s="13" t="s">
        <v>52</v>
      </c>
      <c r="E110" s="51"/>
      <c r="F110" s="13"/>
      <c r="G110" s="22">
        <f t="shared" ref="G110:H114" si="10">G111</f>
        <v>305.39999999999998</v>
      </c>
      <c r="H110" s="22">
        <f t="shared" si="10"/>
        <v>305.39999999999998</v>
      </c>
      <c r="I110" s="4"/>
      <c r="J110" s="4"/>
      <c r="K110" s="4"/>
    </row>
    <row r="111" spans="1:11">
      <c r="A111" s="57" t="s">
        <v>40</v>
      </c>
      <c r="B111" s="57">
        <v>542</v>
      </c>
      <c r="C111" s="45">
        <v>10</v>
      </c>
      <c r="D111" s="45" t="s">
        <v>54</v>
      </c>
      <c r="E111" s="50"/>
      <c r="F111" s="45"/>
      <c r="G111" s="47">
        <f t="shared" si="10"/>
        <v>305.39999999999998</v>
      </c>
      <c r="H111" s="18">
        <f t="shared" si="10"/>
        <v>305.39999999999998</v>
      </c>
      <c r="I111" s="4"/>
      <c r="J111" s="4"/>
      <c r="K111" s="4"/>
    </row>
    <row r="112" spans="1:11" ht="21" customHeight="1">
      <c r="A112" s="16" t="s">
        <v>12</v>
      </c>
      <c r="B112" s="16">
        <v>542</v>
      </c>
      <c r="C112" s="19">
        <v>10</v>
      </c>
      <c r="D112" s="19" t="s">
        <v>54</v>
      </c>
      <c r="E112" s="15">
        <v>9900000000</v>
      </c>
      <c r="F112" s="19" t="s">
        <v>70</v>
      </c>
      <c r="G112" s="18">
        <f t="shared" si="10"/>
        <v>305.39999999999998</v>
      </c>
      <c r="H112" s="18">
        <f t="shared" si="10"/>
        <v>305.39999999999998</v>
      </c>
      <c r="I112" s="4"/>
      <c r="J112" s="4"/>
      <c r="K112" s="4"/>
    </row>
    <row r="113" spans="1:11" ht="45">
      <c r="A113" s="16" t="s">
        <v>41</v>
      </c>
      <c r="B113" s="16">
        <v>542</v>
      </c>
      <c r="C113" s="19">
        <v>10</v>
      </c>
      <c r="D113" s="19" t="s">
        <v>54</v>
      </c>
      <c r="E113" s="15">
        <v>9909500000</v>
      </c>
      <c r="F113" s="19" t="s">
        <v>70</v>
      </c>
      <c r="G113" s="18">
        <f t="shared" si="10"/>
        <v>305.39999999999998</v>
      </c>
      <c r="H113" s="18">
        <f t="shared" si="10"/>
        <v>305.39999999999998</v>
      </c>
      <c r="I113" s="4"/>
      <c r="J113" s="4"/>
      <c r="K113" s="4"/>
    </row>
    <row r="114" spans="1:11" ht="332.25" customHeight="1">
      <c r="A114" s="16" t="s">
        <v>153</v>
      </c>
      <c r="B114" s="16">
        <v>542</v>
      </c>
      <c r="C114" s="19">
        <v>10</v>
      </c>
      <c r="D114" s="19" t="s">
        <v>54</v>
      </c>
      <c r="E114" s="15">
        <v>9909549101</v>
      </c>
      <c r="F114" s="19" t="s">
        <v>70</v>
      </c>
      <c r="G114" s="18">
        <f t="shared" si="10"/>
        <v>305.39999999999998</v>
      </c>
      <c r="H114" s="18">
        <f>H115</f>
        <v>305.39999999999998</v>
      </c>
      <c r="I114" s="4"/>
      <c r="J114" s="4"/>
      <c r="K114" s="4"/>
    </row>
    <row r="115" spans="1:11" ht="30">
      <c r="A115" s="16" t="s">
        <v>42</v>
      </c>
      <c r="B115" s="16">
        <v>542</v>
      </c>
      <c r="C115" s="19">
        <v>10</v>
      </c>
      <c r="D115" s="19" t="s">
        <v>54</v>
      </c>
      <c r="E115" s="15">
        <v>9909549101</v>
      </c>
      <c r="F115" s="19">
        <v>300</v>
      </c>
      <c r="G115" s="18">
        <v>305.39999999999998</v>
      </c>
      <c r="H115" s="18">
        <v>305.39999999999998</v>
      </c>
      <c r="I115" s="4"/>
      <c r="J115" s="4"/>
      <c r="K115" s="4"/>
    </row>
    <row r="116" spans="1:11">
      <c r="A116" s="58" t="s">
        <v>43</v>
      </c>
      <c r="B116" s="58">
        <v>542</v>
      </c>
      <c r="C116" s="13">
        <v>11</v>
      </c>
      <c r="D116" s="13" t="s">
        <v>52</v>
      </c>
      <c r="E116" s="51"/>
      <c r="F116" s="13"/>
      <c r="G116" s="22">
        <f t="shared" ref="G116:H119" si="11">G117</f>
        <v>20</v>
      </c>
      <c r="H116" s="22">
        <f t="shared" si="11"/>
        <v>22</v>
      </c>
      <c r="I116" s="4"/>
      <c r="J116" s="4"/>
      <c r="K116" s="4"/>
    </row>
    <row r="117" spans="1:11">
      <c r="A117" s="57" t="s">
        <v>44</v>
      </c>
      <c r="B117" s="57">
        <v>542</v>
      </c>
      <c r="C117" s="45">
        <v>11</v>
      </c>
      <c r="D117" s="45" t="s">
        <v>53</v>
      </c>
      <c r="E117" s="50"/>
      <c r="F117" s="45"/>
      <c r="G117" s="47">
        <f t="shared" si="11"/>
        <v>20</v>
      </c>
      <c r="H117" s="18">
        <f>H119</f>
        <v>22</v>
      </c>
      <c r="I117" s="4"/>
      <c r="J117" s="4"/>
      <c r="K117" s="4"/>
    </row>
    <row r="118" spans="1:11" ht="45">
      <c r="A118" s="16" t="s">
        <v>209</v>
      </c>
      <c r="B118" s="16">
        <v>542</v>
      </c>
      <c r="C118" s="19">
        <v>11</v>
      </c>
      <c r="D118" s="19" t="s">
        <v>53</v>
      </c>
      <c r="E118" s="49" t="s">
        <v>69</v>
      </c>
      <c r="F118" s="19" t="s">
        <v>70</v>
      </c>
      <c r="G118" s="18">
        <f t="shared" si="11"/>
        <v>20</v>
      </c>
      <c r="H118" s="18"/>
      <c r="I118" s="4"/>
      <c r="J118" s="4"/>
      <c r="K118" s="4"/>
    </row>
    <row r="119" spans="1:11" ht="30">
      <c r="A119" s="16" t="s">
        <v>25</v>
      </c>
      <c r="B119" s="16">
        <v>542</v>
      </c>
      <c r="C119" s="19">
        <v>11</v>
      </c>
      <c r="D119" s="19" t="s">
        <v>53</v>
      </c>
      <c r="E119" s="49" t="s">
        <v>68</v>
      </c>
      <c r="F119" s="19" t="s">
        <v>70</v>
      </c>
      <c r="G119" s="18">
        <f t="shared" si="11"/>
        <v>20</v>
      </c>
      <c r="H119" s="18">
        <f t="shared" si="11"/>
        <v>22</v>
      </c>
      <c r="I119" s="4"/>
      <c r="J119" s="4"/>
      <c r="K119" s="4"/>
    </row>
    <row r="120" spans="1:11" ht="30">
      <c r="A120" s="16" t="s">
        <v>45</v>
      </c>
      <c r="B120" s="16">
        <v>542</v>
      </c>
      <c r="C120" s="19">
        <v>11</v>
      </c>
      <c r="D120" s="19" t="s">
        <v>53</v>
      </c>
      <c r="E120" s="49" t="s">
        <v>67</v>
      </c>
      <c r="F120" s="19" t="s">
        <v>70</v>
      </c>
      <c r="G120" s="18">
        <f>G121+G122</f>
        <v>20</v>
      </c>
      <c r="H120" s="18">
        <f>H121+H122</f>
        <v>22</v>
      </c>
      <c r="I120" s="4"/>
      <c r="J120" s="4"/>
      <c r="K120" s="4"/>
    </row>
    <row r="121" spans="1:11" ht="90">
      <c r="A121" s="16" t="s">
        <v>15</v>
      </c>
      <c r="B121" s="16">
        <v>542</v>
      </c>
      <c r="C121" s="19">
        <v>11</v>
      </c>
      <c r="D121" s="19" t="s">
        <v>53</v>
      </c>
      <c r="E121" s="49" t="s">
        <v>67</v>
      </c>
      <c r="F121" s="19">
        <v>100</v>
      </c>
      <c r="G121" s="18">
        <v>17</v>
      </c>
      <c r="H121" s="18">
        <v>17</v>
      </c>
      <c r="I121" s="4"/>
      <c r="J121" s="4"/>
      <c r="K121" s="4"/>
    </row>
    <row r="122" spans="1:11" ht="30">
      <c r="A122" s="16" t="s">
        <v>18</v>
      </c>
      <c r="B122" s="16">
        <v>542</v>
      </c>
      <c r="C122" s="19">
        <v>11</v>
      </c>
      <c r="D122" s="19" t="s">
        <v>53</v>
      </c>
      <c r="E122" s="49" t="s">
        <v>67</v>
      </c>
      <c r="F122" s="19" t="s">
        <v>71</v>
      </c>
      <c r="G122" s="18">
        <v>3</v>
      </c>
      <c r="H122" s="18">
        <v>5</v>
      </c>
    </row>
    <row r="123" spans="1:11">
      <c r="A123" s="17" t="s">
        <v>46</v>
      </c>
      <c r="B123" s="17"/>
      <c r="C123" s="13"/>
      <c r="D123" s="13"/>
      <c r="E123" s="14"/>
      <c r="F123" s="13"/>
      <c r="G123" s="20">
        <f>SUM(G15+G56+G64+G70+G86+G104+G110+G116)</f>
        <v>2649.4</v>
      </c>
      <c r="H123" s="20">
        <f>SUM(H15+H56+H64+H70+H86+H104+H110+H116)</f>
        <v>2720.5000000000005</v>
      </c>
    </row>
  </sheetData>
  <mergeCells count="12">
    <mergeCell ref="E1:G1"/>
    <mergeCell ref="A2:G2"/>
    <mergeCell ref="A3:G3"/>
    <mergeCell ref="A4:G4"/>
    <mergeCell ref="B10:F11"/>
    <mergeCell ref="A5:G5"/>
    <mergeCell ref="A9:G9"/>
    <mergeCell ref="G10:G12"/>
    <mergeCell ref="A7:I7"/>
    <mergeCell ref="A10:A12"/>
    <mergeCell ref="H10:H12"/>
    <mergeCell ref="A8:H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9" sqref="A9"/>
    </sheetView>
  </sheetViews>
  <sheetFormatPr defaultRowHeight="15"/>
  <sheetData>
    <row r="1" spans="1:9" ht="15.75">
      <c r="A1" s="237" t="s">
        <v>124</v>
      </c>
      <c r="B1" s="237"/>
      <c r="C1" s="237"/>
      <c r="D1" s="237"/>
      <c r="E1" s="237"/>
      <c r="F1" s="237"/>
      <c r="G1" s="237"/>
      <c r="H1" s="237"/>
      <c r="I1" s="237"/>
    </row>
    <row r="2" spans="1:9" ht="15.75">
      <c r="A2" s="237" t="s">
        <v>0</v>
      </c>
      <c r="B2" s="237"/>
      <c r="C2" s="237"/>
      <c r="D2" s="237"/>
      <c r="E2" s="237"/>
      <c r="F2" s="237"/>
      <c r="G2" s="237"/>
      <c r="H2" s="237"/>
      <c r="I2" s="237"/>
    </row>
    <row r="3" spans="1:9" ht="15.7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.75">
      <c r="A4" s="237" t="s">
        <v>281</v>
      </c>
      <c r="B4" s="237"/>
      <c r="C4" s="237"/>
      <c r="D4" s="237"/>
      <c r="E4" s="237"/>
      <c r="F4" s="237"/>
      <c r="G4" s="237"/>
      <c r="H4" s="237"/>
      <c r="I4" s="237"/>
    </row>
    <row r="5" spans="1:9" ht="15.75">
      <c r="A5" s="237" t="s">
        <v>180</v>
      </c>
      <c r="B5" s="237"/>
      <c r="C5" s="237"/>
      <c r="D5" s="237"/>
      <c r="E5" s="237"/>
      <c r="F5" s="237"/>
      <c r="G5" s="237"/>
      <c r="H5" s="237"/>
      <c r="I5" s="237"/>
    </row>
    <row r="6" spans="1:9" ht="15.75">
      <c r="A6" s="23"/>
    </row>
    <row r="7" spans="1:9" ht="15.75">
      <c r="A7" s="258" t="s">
        <v>215</v>
      </c>
      <c r="B7" s="258"/>
      <c r="C7" s="258"/>
      <c r="D7" s="258"/>
      <c r="E7" s="258"/>
      <c r="F7" s="258"/>
      <c r="G7" s="258"/>
      <c r="H7" s="258"/>
      <c r="I7" s="258"/>
    </row>
    <row r="8" spans="1:9" ht="15.75">
      <c r="A8" s="258" t="s">
        <v>315</v>
      </c>
      <c r="B8" s="258"/>
      <c r="C8" s="258"/>
      <c r="D8" s="258"/>
      <c r="E8" s="258"/>
      <c r="F8" s="258"/>
      <c r="G8" s="258"/>
      <c r="H8" s="258"/>
      <c r="I8" s="258"/>
    </row>
    <row r="9" spans="1:9" ht="15.75">
      <c r="A9" s="81"/>
    </row>
    <row r="10" spans="1:9" ht="30" customHeight="1">
      <c r="A10" s="259" t="s">
        <v>314</v>
      </c>
      <c r="B10" s="259"/>
      <c r="C10" s="259"/>
      <c r="D10" s="259"/>
      <c r="E10" s="259"/>
      <c r="F10" s="259"/>
      <c r="G10" s="259"/>
      <c r="H10" s="259"/>
      <c r="I10" s="259"/>
    </row>
  </sheetData>
  <mergeCells count="8">
    <mergeCell ref="A8:I8"/>
    <mergeCell ref="A10:I10"/>
    <mergeCell ref="A1:I1"/>
    <mergeCell ref="A2:I2"/>
    <mergeCell ref="A3:I3"/>
    <mergeCell ref="A4:I4"/>
    <mergeCell ref="A5:I5"/>
    <mergeCell ref="A7: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A11" sqref="A11"/>
    </sheetView>
  </sheetViews>
  <sheetFormatPr defaultRowHeight="15"/>
  <sheetData>
    <row r="1" spans="1:9" ht="15.75">
      <c r="A1" s="237" t="s">
        <v>125</v>
      </c>
      <c r="B1" s="237"/>
      <c r="C1" s="237"/>
      <c r="D1" s="237"/>
      <c r="E1" s="237"/>
      <c r="F1" s="237"/>
      <c r="G1" s="237"/>
      <c r="H1" s="237"/>
      <c r="I1" s="237"/>
    </row>
    <row r="2" spans="1:9" ht="15.75">
      <c r="A2" s="237" t="s">
        <v>0</v>
      </c>
      <c r="B2" s="237"/>
      <c r="C2" s="237"/>
      <c r="D2" s="237"/>
      <c r="E2" s="237"/>
      <c r="F2" s="237"/>
      <c r="G2" s="237"/>
      <c r="H2" s="237"/>
      <c r="I2" s="237"/>
    </row>
    <row r="3" spans="1:9" ht="15.7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.75">
      <c r="A4" s="237" t="s">
        <v>281</v>
      </c>
      <c r="B4" s="237"/>
      <c r="C4" s="237"/>
      <c r="D4" s="237"/>
      <c r="E4" s="237"/>
      <c r="F4" s="237"/>
      <c r="G4" s="237"/>
      <c r="H4" s="237"/>
      <c r="I4" s="237"/>
    </row>
    <row r="5" spans="1:9" ht="15.75">
      <c r="A5" s="237" t="s">
        <v>180</v>
      </c>
      <c r="B5" s="237"/>
      <c r="C5" s="237"/>
      <c r="D5" s="237"/>
      <c r="E5" s="237"/>
      <c r="F5" s="237"/>
      <c r="G5" s="237"/>
      <c r="H5" s="237"/>
      <c r="I5" s="237"/>
    </row>
    <row r="6" spans="1:9" ht="15.75">
      <c r="A6" s="23"/>
    </row>
    <row r="7" spans="1:9" ht="15.75">
      <c r="A7" s="258" t="s">
        <v>216</v>
      </c>
      <c r="B7" s="258"/>
      <c r="C7" s="258"/>
      <c r="D7" s="258"/>
      <c r="E7" s="258"/>
      <c r="F7" s="258"/>
      <c r="G7" s="258"/>
      <c r="H7" s="258"/>
      <c r="I7" s="258"/>
    </row>
    <row r="8" spans="1:9" ht="41.25" customHeight="1">
      <c r="A8" s="240" t="s">
        <v>316</v>
      </c>
      <c r="B8" s="240"/>
      <c r="C8" s="240"/>
      <c r="D8" s="240"/>
      <c r="E8" s="240"/>
      <c r="F8" s="240"/>
      <c r="G8" s="240"/>
      <c r="H8" s="240"/>
      <c r="I8" s="240"/>
    </row>
    <row r="9" spans="1:9" ht="15.75">
      <c r="A9" s="81"/>
    </row>
    <row r="10" spans="1:9" ht="30" customHeight="1">
      <c r="A10" s="259" t="s">
        <v>317</v>
      </c>
      <c r="B10" s="259"/>
      <c r="C10" s="259"/>
      <c r="D10" s="259"/>
      <c r="E10" s="259"/>
      <c r="F10" s="259"/>
      <c r="G10" s="259"/>
      <c r="H10" s="259"/>
      <c r="I10" s="259"/>
    </row>
  </sheetData>
  <mergeCells count="8">
    <mergeCell ref="A8:I8"/>
    <mergeCell ref="A10:I10"/>
    <mergeCell ref="A1:I1"/>
    <mergeCell ref="A2:I2"/>
    <mergeCell ref="A3:I3"/>
    <mergeCell ref="A4:I4"/>
    <mergeCell ref="A5:I5"/>
    <mergeCell ref="A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прил.1</vt:lpstr>
      <vt:lpstr>прил. 2</vt:lpstr>
      <vt:lpstr>прил. 3</vt:lpstr>
      <vt:lpstr>прил.4</vt:lpstr>
      <vt:lpstr>прил. 5</vt:lpstr>
      <vt:lpstr>прил. 6</vt:lpstr>
      <vt:lpstr>прил. 7</vt:lpstr>
      <vt:lpstr>прил. 8</vt:lpstr>
      <vt:lpstr>прил. 9</vt:lpstr>
      <vt:lpstr>прил. 10</vt:lpstr>
      <vt:lpstr>прил.11</vt:lpstr>
      <vt:lpstr>прил.12</vt:lpstr>
      <vt:lpstr>прил.13</vt:lpstr>
      <vt:lpstr>прил.14</vt:lpstr>
      <vt:lpstr>прил.15</vt:lpstr>
      <vt:lpstr>'прил. 2'!_edn3</vt:lpstr>
      <vt:lpstr>'прил. 2'!_edn4</vt:lpstr>
      <vt:lpstr>'прил. 2'!_edn5</vt:lpstr>
      <vt:lpstr>'прил. 2'!_edn6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2020-12-10T11:24:05Z</dcterms:modified>
</cp:coreProperties>
</file>